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firstSheet="1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<sst xmlns="http://schemas.openxmlformats.org/spreadsheetml/2006/main" count="293" uniqueCount="220">
  <si>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</si>
  <si>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</si>
  <si>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</si>
  <si>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</si>
  <si>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</si>
  <si>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</si>
  <si>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</si>
  <si>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</si>
  <si>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</si>
  <si>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</si>
  <si>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</si>
  <si>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</si>
  <si>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</si>
  <si>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</si>
  <si>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</si>
  <si>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</si>
  <si>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</si>
  <si>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</si>
  <si>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</si>
  <si>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</si>
  <si>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</si>
  <si>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</si>
  <si>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</si>
  <si>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</si>
  <si>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</si>
  <si>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</si>
  <si>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</si>
  <si>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</si>
  <si>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</si>
  <si>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</si>
  <si>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</si>
  <si>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</si>
  <si>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</si>
  <si>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</si>
  <si>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</si>
  <si>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</si>
  <si>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</si>
  <si>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</si>
  <si>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</si>
  <si>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</si>
  <si>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</si>
  <si>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</si>
  <si>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</si>
  <si>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</si>
  <si>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</si>
  <si>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</si>
  <si>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</si>
  <si>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</si>
  <si>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</si>
  <si>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</si>
  <si>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</si>
  <si>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</si>
  <si>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</si>
  <si>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</si>
  <si>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</si>
  <si>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</si>
  <si>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</si>
  <si>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</si>
  <si>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</si>
  <si>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</si>
  <si>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</si>
  <si>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</si>
  <si>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</si>
  <si>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</si>
  <si>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</si>
  <si>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</si>
  <si>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</si>
  <si>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</si>
  <si>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</si>
  <si>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</si>
  <si>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</si>
  <si>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</si>
  <si>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</si>
  <si>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</si>
  <si>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</si>
  <si>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</si>
  <si>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</si>
  <si>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</si>
  <si>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</si>
  <si>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</si>
  <si>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</si>
  <si>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</si>
  <si>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</si>
  <si>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</si>
  <si>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</si>
  <si>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</si>
  <si>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</si>
  <si>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</si>
  <si>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</si>
  <si>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</si>
  <si>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</si>
  <si>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</si>
  <si>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</si>
  <si>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</si>
  <si>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</si>
  <si>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</si>
  <si>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</si>
  <si>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</si>
  <si>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</si>
  <si>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</si>
  <si>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</si>
  <si>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</si>
  <si>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</si>
  <si>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</si>
  <si>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</si>
  <si>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</si>
  <si>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</si>
  <si>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</si>
  <si>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</si>
  <si>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</si>
  <si>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</si>
  <si>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</si>
  <si>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</si>
  <si>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</si>
  <si>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</si>
  <si>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</si>
  <si>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</si>
  <si>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</si>
  <si>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</si>
  <si>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</si>
  <si>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</si>
  <si>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</si>
  <si>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</si>
  <si>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</si>
  <si>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</si>
  <si>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</si>
  <si>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</si>
  <si>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</si>
  <si>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</si>
  <si>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</si>
  <si>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</si>
  <si>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</si>
  <si>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</si>
  <si>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</si>
  <si>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</si>
  <si>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</si>
  <si>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</si>
  <si>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</si>
  <si>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</si>
  <si>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</si>
  <si>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</si>
  <si>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</si>
  <si>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</si>
  <si>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</si>
  <si>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</si>
  <si>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</si>
  <si>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</si>
  <si>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</si>
  <si>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</si>
  <si>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</si>
  <si>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</si>
  <si>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</si>
  <si>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</si>
  <si>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</si>
  <si>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</si>
  <si>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</si>
  <si>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</si>
  <si>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</si>
  <si>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</si>
  <si>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</si>
  <si>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</si>
  <si>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</si>
  <si>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</si>
  <si>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</si>
  <si>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</si>
  <si>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</si>
  <si>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</si>
  <si>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</si>
  <si>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</si>
  <si>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</si>
  <si>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</si>
  <si>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</si>
  <si>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</si>
  <si>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</si>
  <si>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</si>
  <si>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</si>
  <si>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</si>
  <si>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</si>
  <si>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</si>
  <si>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</si>
  <si>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</si>
  <si>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</si>
  <si>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</si>
  <si>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</si>
  <si>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</si>
  <si>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</si>
  <si>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</si>
  <si>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</si>
  <si>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</si>
  <si>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</si>
  <si>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</si>
  <si>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</si>
  <si>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</si>
  <si>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</si>
  <si>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</si>
  <si>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</si>
  <si>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</si>
  <si>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</si>
  <si>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</si>
  <si>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</si>
  <si>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</si>
  <si>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</si>
  <si>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</si>
  <si>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</si>
  <si>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</si>
  <si>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</si>
  <si>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</si>
  <si>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</si>
  <si>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</si>
  <si>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</si>
  <si>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</si>
  <si>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</si>
  <si>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ТУ ДСА України в Львiвській областi</t>
  </si>
  <si>
    <t>79005. м. Львів.вул. Драгоманова. 25</t>
  </si>
  <si>
    <t>Доручення судів України / іноземних судів</t>
  </si>
  <si>
    <t xml:space="preserve">Розглянуто справ судом присяжних </t>
  </si>
  <si>
    <t>В.С. Дейнека</t>
  </si>
  <si>
    <t>Н.В. Волобуєва</t>
  </si>
  <si>
    <t>(032) 260-14-54</t>
  </si>
  <si>
    <t>12 жовтня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</si>
</sst>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 alignWithMargins="0">
    <oddFooter>&amp;LBE03EAFE&amp;C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10322</v>
      </c>
      <c r="F6" s="103">
        <v>4968</v>
      </c>
      <c r="G6" s="103">
        <v>82</v>
      </c>
      <c r="H6" s="103">
        <v>4606</v>
      </c>
      <c r="I6" s="121" t="s">
        <v>210</v>
      </c>
      <c r="J6" s="103">
        <v>5716</v>
      </c>
      <c r="K6" s="84">
        <v>2565</v>
      </c>
      <c r="L6" s="91">
        <f>E6-F6</f>
        <v>5354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29660</v>
      </c>
      <c r="F7" s="103">
        <v>28891</v>
      </c>
      <c r="G7" s="103">
        <v>46</v>
      </c>
      <c r="H7" s="103">
        <v>28491</v>
      </c>
      <c r="I7" s="103">
        <v>23259</v>
      </c>
      <c r="J7" s="103">
        <v>1169</v>
      </c>
      <c r="K7" s="84">
        <v>128</v>
      </c>
      <c r="L7" s="91">
        <f>E7-F7</f>
        <v>769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50</v>
      </c>
      <c r="F8" s="103">
        <v>44</v>
      </c>
      <c r="G8" s="103"/>
      <c r="H8" s="103">
        <v>42</v>
      </c>
      <c r="I8" s="103">
        <v>31</v>
      </c>
      <c r="J8" s="103">
        <v>8</v>
      </c>
      <c r="K8" s="84"/>
      <c r="L8" s="91">
        <f>E8-F8</f>
        <v>6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3391</v>
      </c>
      <c r="F9" s="103">
        <v>2812</v>
      </c>
      <c r="G9" s="103">
        <v>9</v>
      </c>
      <c r="H9" s="85">
        <v>2771</v>
      </c>
      <c r="I9" s="103">
        <v>1855</v>
      </c>
      <c r="J9" s="103">
        <v>620</v>
      </c>
      <c r="K9" s="84">
        <v>85</v>
      </c>
      <c r="L9" s="91">
        <f>E9-F9</f>
        <v>579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84</v>
      </c>
      <c r="F10" s="103">
        <v>46</v>
      </c>
      <c r="G10" s="103">
        <v>4</v>
      </c>
      <c r="H10" s="103">
        <v>43</v>
      </c>
      <c r="I10" s="103">
        <v>3</v>
      </c>
      <c r="J10" s="103">
        <v>41</v>
      </c>
      <c r="K10" s="84">
        <v>26</v>
      </c>
      <c r="L10" s="91">
        <f>E10-F10</f>
        <v>38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>
        <v>1</v>
      </c>
      <c r="F11" s="103">
        <v>1</v>
      </c>
      <c r="G11" s="103"/>
      <c r="H11" s="103"/>
      <c r="I11" s="103"/>
      <c r="J11" s="103">
        <v>1</v>
      </c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509</v>
      </c>
      <c r="F12" s="103">
        <v>483</v>
      </c>
      <c r="G12" s="103"/>
      <c r="H12" s="103">
        <v>476</v>
      </c>
      <c r="I12" s="103">
        <v>309</v>
      </c>
      <c r="J12" s="103">
        <v>33</v>
      </c>
      <c r="K12" s="84">
        <v>4</v>
      </c>
      <c r="L12" s="91">
        <f>E12-F12</f>
        <v>26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60</v>
      </c>
      <c r="F13" s="103">
        <v>8</v>
      </c>
      <c r="G13" s="103"/>
      <c r="H13" s="103">
        <v>14</v>
      </c>
      <c r="I13" s="103">
        <v>7</v>
      </c>
      <c r="J13" s="103">
        <v>46</v>
      </c>
      <c r="K13" s="84">
        <v>34</v>
      </c>
      <c r="L13" s="91">
        <f>E13-F13</f>
        <v>52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216</v>
      </c>
      <c r="F14" s="106">
        <v>160</v>
      </c>
      <c r="G14" s="106">
        <v>1</v>
      </c>
      <c r="H14" s="106">
        <v>170</v>
      </c>
      <c r="I14" s="106">
        <v>136</v>
      </c>
      <c r="J14" s="106">
        <v>46</v>
      </c>
      <c r="K14" s="94">
        <v>31</v>
      </c>
      <c r="L14" s="91">
        <f>E14-F14</f>
        <v>56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587</v>
      </c>
      <c r="F15" s="106">
        <v>543</v>
      </c>
      <c r="G15" s="106">
        <v>7</v>
      </c>
      <c r="H15" s="106">
        <v>485</v>
      </c>
      <c r="I15" s="106">
        <v>321</v>
      </c>
      <c r="J15" s="106">
        <v>102</v>
      </c>
      <c r="K15" s="94">
        <v>24</v>
      </c>
      <c r="L15" s="91">
        <f>E15-F15</f>
        <v>44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44880</v>
      </c>
      <c r="F16" s="84">
        <f>SUM(F6:F15)</f>
        <v>37956</v>
      </c>
      <c r="G16" s="84">
        <f>SUM(G6:G15)</f>
        <v>149</v>
      </c>
      <c r="H16" s="84">
        <f>SUM(H6:H15)</f>
        <v>37098</v>
      </c>
      <c r="I16" s="84">
        <f>SUM(I6:I15)</f>
        <v>25921</v>
      </c>
      <c r="J16" s="84">
        <f>SUM(J6:J15)</f>
        <v>7782</v>
      </c>
      <c r="K16" s="84">
        <f>SUM(K6:K15)</f>
        <v>2897</v>
      </c>
      <c r="L16" s="91">
        <f>E16-F16</f>
        <v>6924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1952</v>
      </c>
      <c r="F17" s="84">
        <v>1760</v>
      </c>
      <c r="G17" s="84">
        <v>5</v>
      </c>
      <c r="H17" s="84">
        <v>1586</v>
      </c>
      <c r="I17" s="84">
        <v>1191</v>
      </c>
      <c r="J17" s="84">
        <v>366</v>
      </c>
      <c r="K17" s="84">
        <v>52</v>
      </c>
      <c r="L17" s="91">
        <f>E17-F17</f>
        <v>192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1780</v>
      </c>
      <c r="F18" s="84">
        <v>1202</v>
      </c>
      <c r="G18" s="84">
        <v>15</v>
      </c>
      <c r="H18" s="84">
        <v>1268</v>
      </c>
      <c r="I18" s="84">
        <v>987</v>
      </c>
      <c r="J18" s="84">
        <v>512</v>
      </c>
      <c r="K18" s="84">
        <v>170</v>
      </c>
      <c r="L18" s="91">
        <f>E18-F18</f>
        <v>578</v>
      </c>
    </row>
    <row r="19" spans="1:12" ht="26.25" customHeight="1">
      <c r="A19" s="174"/>
      <c r="B19" s="163" t="s">
        <v>209</v>
      </c>
      <c r="C19" s="164"/>
      <c r="D19" s="39">
        <v>14</v>
      </c>
      <c r="E19" s="111">
        <v>2</v>
      </c>
      <c r="F19" s="111">
        <v>2</v>
      </c>
      <c r="G19" s="111"/>
      <c r="H19" s="111">
        <v>1</v>
      </c>
      <c r="I19" s="111"/>
      <c r="J19" s="111">
        <v>1</v>
      </c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87</v>
      </c>
      <c r="F20" s="84">
        <v>50</v>
      </c>
      <c r="G20" s="84"/>
      <c r="H20" s="84">
        <v>53</v>
      </c>
      <c r="I20" s="84">
        <v>34</v>
      </c>
      <c r="J20" s="84">
        <v>34</v>
      </c>
      <c r="K20" s="84">
        <v>23</v>
      </c>
      <c r="L20" s="91">
        <f>E20-F20</f>
        <v>37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6</v>
      </c>
      <c r="F21" s="84">
        <v>4</v>
      </c>
      <c r="G21" s="84"/>
      <c r="H21" s="84">
        <v>1</v>
      </c>
      <c r="I21" s="84">
        <v>1</v>
      </c>
      <c r="J21" s="84">
        <v>5</v>
      </c>
      <c r="K21" s="84">
        <v>1</v>
      </c>
      <c r="L21" s="91">
        <f>E21-F21</f>
        <v>2</v>
      </c>
    </row>
    <row r="22" spans="1:12" ht="17.25" customHeight="1">
      <c r="A22" s="174"/>
      <c r="B22" s="163" t="s">
        <v>34</v>
      </c>
      <c r="C22" s="164"/>
      <c r="D22" s="39">
        <v>17</v>
      </c>
      <c r="E22" s="84">
        <v>1</v>
      </c>
      <c r="F22" s="84">
        <v>1</v>
      </c>
      <c r="G22" s="84"/>
      <c r="H22" s="84">
        <v>1</v>
      </c>
      <c r="I22" s="84">
        <v>1</v>
      </c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3</v>
      </c>
      <c r="F23" s="84">
        <v>3</v>
      </c>
      <c r="G23" s="84"/>
      <c r="H23" s="84">
        <v>3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>
        <v>54</v>
      </c>
      <c r="F24" s="84">
        <v>52</v>
      </c>
      <c r="G24" s="84"/>
      <c r="H24" s="84">
        <v>50</v>
      </c>
      <c r="I24" s="84">
        <v>40</v>
      </c>
      <c r="J24" s="84">
        <v>4</v>
      </c>
      <c r="K24" s="84"/>
      <c r="L24" s="91">
        <f>E24-F24</f>
        <v>2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2694</v>
      </c>
      <c r="F25" s="94">
        <v>1971</v>
      </c>
      <c r="G25" s="94">
        <v>16</v>
      </c>
      <c r="H25" s="94">
        <v>1772</v>
      </c>
      <c r="I25" s="94">
        <v>1063</v>
      </c>
      <c r="J25" s="94">
        <v>922</v>
      </c>
      <c r="K25" s="94">
        <v>246</v>
      </c>
      <c r="L25" s="91">
        <f>E25-F25</f>
        <v>723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23122</v>
      </c>
      <c r="F26" s="84">
        <v>21413</v>
      </c>
      <c r="G26" s="84">
        <v>12</v>
      </c>
      <c r="H26" s="84">
        <v>19211</v>
      </c>
      <c r="I26" s="84">
        <v>15327</v>
      </c>
      <c r="J26" s="84">
        <v>3911</v>
      </c>
      <c r="K26" s="84">
        <v>50</v>
      </c>
      <c r="L26" s="91">
        <f>E26-F26</f>
        <v>1709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415</v>
      </c>
      <c r="F27" s="111">
        <v>335</v>
      </c>
      <c r="G27" s="111">
        <v>1</v>
      </c>
      <c r="H27" s="111">
        <v>316</v>
      </c>
      <c r="I27" s="111">
        <v>190</v>
      </c>
      <c r="J27" s="111">
        <v>99</v>
      </c>
      <c r="K27" s="111">
        <v>45</v>
      </c>
      <c r="L27" s="91">
        <f>E27-F27</f>
        <v>80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23228</v>
      </c>
      <c r="F28" s="84">
        <v>20573</v>
      </c>
      <c r="G28" s="84">
        <v>32</v>
      </c>
      <c r="H28" s="84">
        <v>19439</v>
      </c>
      <c r="I28" s="84">
        <v>17245</v>
      </c>
      <c r="J28" s="84">
        <v>3789</v>
      </c>
      <c r="K28" s="84">
        <v>109</v>
      </c>
      <c r="L28" s="91">
        <f>E28-F28</f>
        <v>2655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29305</v>
      </c>
      <c r="F29" s="84">
        <v>17548</v>
      </c>
      <c r="G29" s="84">
        <v>233</v>
      </c>
      <c r="H29" s="84">
        <v>17835</v>
      </c>
      <c r="I29" s="84">
        <v>13940</v>
      </c>
      <c r="J29" s="84">
        <v>11470</v>
      </c>
      <c r="K29" s="84">
        <v>2613</v>
      </c>
      <c r="L29" s="91">
        <f>E29-F29</f>
        <v>11757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1917</v>
      </c>
      <c r="F30" s="84">
        <v>1780</v>
      </c>
      <c r="G30" s="84">
        <v>7</v>
      </c>
      <c r="H30" s="84">
        <v>1723</v>
      </c>
      <c r="I30" s="84">
        <v>1533</v>
      </c>
      <c r="J30" s="84">
        <v>194</v>
      </c>
      <c r="K30" s="84">
        <v>6</v>
      </c>
      <c r="L30" s="91">
        <f>E30-F30</f>
        <v>137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1993</v>
      </c>
      <c r="F31" s="84">
        <v>1542</v>
      </c>
      <c r="G31" s="84">
        <v>12</v>
      </c>
      <c r="H31" s="84">
        <v>1555</v>
      </c>
      <c r="I31" s="84">
        <v>1362</v>
      </c>
      <c r="J31" s="84">
        <v>438</v>
      </c>
      <c r="K31" s="84">
        <v>30</v>
      </c>
      <c r="L31" s="91">
        <f>E31-F31</f>
        <v>451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419</v>
      </c>
      <c r="F32" s="84">
        <v>315</v>
      </c>
      <c r="G32" s="84"/>
      <c r="H32" s="84">
        <v>296</v>
      </c>
      <c r="I32" s="84">
        <v>144</v>
      </c>
      <c r="J32" s="84">
        <v>123</v>
      </c>
      <c r="K32" s="84">
        <v>25</v>
      </c>
      <c r="L32" s="91">
        <f>E32-F32</f>
        <v>104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131</v>
      </c>
      <c r="F33" s="84">
        <v>74</v>
      </c>
      <c r="G33" s="84">
        <v>14</v>
      </c>
      <c r="H33" s="84">
        <v>76</v>
      </c>
      <c r="I33" s="84">
        <v>21</v>
      </c>
      <c r="J33" s="84">
        <v>55</v>
      </c>
      <c r="K33" s="84">
        <v>29</v>
      </c>
      <c r="L33" s="91">
        <f>E33-F33</f>
        <v>57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16</v>
      </c>
      <c r="F34" s="84">
        <v>12</v>
      </c>
      <c r="G34" s="84"/>
      <c r="H34" s="84">
        <v>9</v>
      </c>
      <c r="I34" s="84">
        <v>7</v>
      </c>
      <c r="J34" s="84">
        <v>7</v>
      </c>
      <c r="K34" s="84">
        <v>3</v>
      </c>
      <c r="L34" s="91">
        <f>E34-F34</f>
        <v>4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109</v>
      </c>
      <c r="F35" s="84">
        <v>106</v>
      </c>
      <c r="G35" s="84"/>
      <c r="H35" s="84">
        <v>104</v>
      </c>
      <c r="I35" s="84">
        <v>14</v>
      </c>
      <c r="J35" s="84">
        <v>5</v>
      </c>
      <c r="K35" s="84"/>
      <c r="L35" s="91">
        <f>E35-F35</f>
        <v>3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489</v>
      </c>
      <c r="F36" s="84">
        <v>332</v>
      </c>
      <c r="G36" s="84">
        <v>3</v>
      </c>
      <c r="H36" s="84">
        <v>328</v>
      </c>
      <c r="I36" s="84">
        <v>116</v>
      </c>
      <c r="J36" s="84">
        <v>161</v>
      </c>
      <c r="K36" s="84">
        <v>62</v>
      </c>
      <c r="L36" s="91">
        <f>E36-F36</f>
        <v>157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2414</v>
      </c>
      <c r="F37" s="84">
        <v>2003</v>
      </c>
      <c r="G37" s="84">
        <v>6</v>
      </c>
      <c r="H37" s="84">
        <v>1817</v>
      </c>
      <c r="I37" s="84">
        <v>1186</v>
      </c>
      <c r="J37" s="84">
        <v>597</v>
      </c>
      <c r="K37" s="84">
        <v>101</v>
      </c>
      <c r="L37" s="91">
        <f>E37-F37</f>
        <v>411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26</v>
      </c>
      <c r="F38" s="84">
        <v>20</v>
      </c>
      <c r="G38" s="84"/>
      <c r="H38" s="84">
        <v>18</v>
      </c>
      <c r="I38" s="84">
        <v>10</v>
      </c>
      <c r="J38" s="84">
        <v>8</v>
      </c>
      <c r="K38" s="84">
        <v>2</v>
      </c>
      <c r="L38" s="91">
        <f>E38-F38</f>
        <v>6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815</v>
      </c>
      <c r="F39" s="84">
        <v>746</v>
      </c>
      <c r="G39" s="84"/>
      <c r="H39" s="84">
        <v>672</v>
      </c>
      <c r="I39" s="84">
        <v>519</v>
      </c>
      <c r="J39" s="84">
        <v>143</v>
      </c>
      <c r="K39" s="84">
        <v>12</v>
      </c>
      <c r="L39" s="91">
        <f>E39-F39</f>
        <v>69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65621</v>
      </c>
      <c r="F40" s="94">
        <v>50305</v>
      </c>
      <c r="G40" s="94">
        <v>295</v>
      </c>
      <c r="H40" s="94">
        <v>44621</v>
      </c>
      <c r="I40" s="94">
        <v>32836</v>
      </c>
      <c r="J40" s="94">
        <v>21000</v>
      </c>
      <c r="K40" s="94">
        <v>3087</v>
      </c>
      <c r="L40" s="91">
        <f>E40-F40</f>
        <v>15316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42151</v>
      </c>
      <c r="F41" s="84">
        <v>38497</v>
      </c>
      <c r="G41" s="84">
        <v>24</v>
      </c>
      <c r="H41" s="84">
        <v>34365</v>
      </c>
      <c r="I41" s="121" t="s">
        <v>210</v>
      </c>
      <c r="J41" s="84">
        <v>7786</v>
      </c>
      <c r="K41" s="84">
        <v>84</v>
      </c>
      <c r="L41" s="91">
        <f>E41-F41</f>
        <v>3654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520</v>
      </c>
      <c r="F42" s="84">
        <v>506</v>
      </c>
      <c r="G42" s="84"/>
      <c r="H42" s="84">
        <v>422</v>
      </c>
      <c r="I42" s="121" t="s">
        <v>210</v>
      </c>
      <c r="J42" s="84">
        <v>98</v>
      </c>
      <c r="K42" s="84">
        <v>1</v>
      </c>
      <c r="L42" s="91">
        <f>E42-F42</f>
        <v>14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391</v>
      </c>
      <c r="F43" s="84">
        <v>338</v>
      </c>
      <c r="G43" s="84"/>
      <c r="H43" s="84">
        <v>302</v>
      </c>
      <c r="I43" s="84">
        <v>191</v>
      </c>
      <c r="J43" s="84">
        <v>89</v>
      </c>
      <c r="K43" s="84">
        <v>35</v>
      </c>
      <c r="L43" s="91">
        <f>E43-F43</f>
        <v>53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62</v>
      </c>
      <c r="F44" s="84">
        <v>57</v>
      </c>
      <c r="G44" s="84"/>
      <c r="H44" s="84">
        <v>54</v>
      </c>
      <c r="I44" s="84">
        <v>30</v>
      </c>
      <c r="J44" s="84">
        <v>8</v>
      </c>
      <c r="K44" s="84">
        <v>4</v>
      </c>
      <c r="L44" s="91">
        <f>E44-F44</f>
        <v>5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42604</v>
      </c>
      <c r="F45" s="84">
        <f aca="true" t="shared" si="0" ref="F45:K45">F41+F43+F44</f>
        <v>38892</v>
      </c>
      <c r="G45" s="84">
        <f t="shared" si="0"/>
        <v>24</v>
      </c>
      <c r="H45" s="84">
        <f t="shared" si="0"/>
        <v>34721</v>
      </c>
      <c r="I45" s="84">
        <f>I43+I44</f>
        <v>221</v>
      </c>
      <c r="J45" s="84">
        <f t="shared" si="0"/>
        <v>7883</v>
      </c>
      <c r="K45" s="84">
        <f t="shared" si="0"/>
        <v>123</v>
      </c>
      <c r="L45" s="91">
        <f>E45-F45</f>
        <v>3712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155799</v>
      </c>
      <c r="F46" s="84">
        <f t="shared" si="1"/>
        <v>129124</v>
      </c>
      <c r="G46" s="84">
        <f t="shared" si="1"/>
        <v>484</v>
      </c>
      <c r="H46" s="84">
        <f t="shared" si="1"/>
        <v>118212</v>
      </c>
      <c r="I46" s="84">
        <f t="shared" si="1"/>
        <v>60041</v>
      </c>
      <c r="J46" s="84">
        <f t="shared" si="1"/>
        <v>37587</v>
      </c>
      <c r="K46" s="84">
        <f t="shared" si="1"/>
        <v>6353</v>
      </c>
      <c r="L46" s="91">
        <f>E46-F46</f>
        <v>26675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&amp;LBE03EAFE&amp;C&amp;R2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511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452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5247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165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254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738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1038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1585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193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276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177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2962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38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103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292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877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411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7759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497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253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115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49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23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20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61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10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1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9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>
        <v>4</v>
      </c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7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9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12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939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2376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477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54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423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78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490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312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468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3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>
        <v>3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2" r:id="rId1"/>
  <headerFooter>
    <oddFooter>&amp;LBE03EAFE&amp;C&amp;R3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4617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2942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616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4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1511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54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32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33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13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8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22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420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12656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180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47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175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5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107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492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2443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251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844212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22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480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52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4521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7489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6460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33284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32337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114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1213709889089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206483848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>
        <v>1</v>
      </c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199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140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5204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937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195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150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101789</v>
      </c>
      <c r="F58" s="109">
        <f>F59+F62+F63+F64</f>
        <v>12219</v>
      </c>
      <c r="G58" s="109">
        <f>G59+G62+G63+G64</f>
        <v>2407</v>
      </c>
      <c r="H58" s="109">
        <f>H59+H62+H63+H64</f>
        <v>915</v>
      </c>
      <c r="I58" s="109">
        <f>I59+I62+I63+I64</f>
        <v>882</v>
      </c>
    </row>
    <row r="59" spans="1:9" ht="13.5" customHeight="1">
      <c r="A59" s="225" t="s">
        <v>103</v>
      </c>
      <c r="B59" s="225"/>
      <c r="C59" s="225"/>
      <c r="D59" s="225"/>
      <c r="E59" s="94">
        <v>34265</v>
      </c>
      <c r="F59" s="94">
        <v>1784</v>
      </c>
      <c r="G59" s="94">
        <v>585</v>
      </c>
      <c r="H59" s="94">
        <v>236</v>
      </c>
      <c r="I59" s="94">
        <v>228</v>
      </c>
    </row>
    <row r="60" spans="1:9" ht="13.5" customHeight="1">
      <c r="A60" s="328" t="s">
        <v>203</v>
      </c>
      <c r="B60" s="329"/>
      <c r="C60" s="329"/>
      <c r="D60" s="330"/>
      <c r="E60" s="86">
        <v>2626</v>
      </c>
      <c r="F60" s="86">
        <v>1120</v>
      </c>
      <c r="G60" s="86">
        <v>459</v>
      </c>
      <c r="H60" s="86">
        <v>219</v>
      </c>
      <c r="I60" s="86">
        <v>182</v>
      </c>
    </row>
    <row r="61" spans="1:9" ht="13.5" customHeight="1">
      <c r="A61" s="328" t="s">
        <v>204</v>
      </c>
      <c r="B61" s="329"/>
      <c r="C61" s="329"/>
      <c r="D61" s="330"/>
      <c r="E61" s="86">
        <v>28071</v>
      </c>
      <c r="F61" s="86">
        <v>356</v>
      </c>
      <c r="G61" s="86">
        <v>51</v>
      </c>
      <c r="H61" s="86">
        <v>2</v>
      </c>
      <c r="I61" s="86">
        <v>11</v>
      </c>
    </row>
    <row r="62" spans="1:9" ht="13.5" customHeight="1">
      <c r="A62" s="331" t="s">
        <v>30</v>
      </c>
      <c r="B62" s="331"/>
      <c r="C62" s="331"/>
      <c r="D62" s="331"/>
      <c r="E62" s="84">
        <v>1211</v>
      </c>
      <c r="F62" s="84">
        <v>376</v>
      </c>
      <c r="G62" s="84">
        <v>83</v>
      </c>
      <c r="H62" s="84">
        <v>43</v>
      </c>
      <c r="I62" s="84">
        <v>59</v>
      </c>
    </row>
    <row r="63" spans="1:9" ht="13.5" customHeight="1">
      <c r="A63" s="331" t="s">
        <v>104</v>
      </c>
      <c r="B63" s="331"/>
      <c r="C63" s="331"/>
      <c r="D63" s="331"/>
      <c r="E63" s="84">
        <v>32570</v>
      </c>
      <c r="F63" s="84">
        <v>9117</v>
      </c>
      <c r="G63" s="84">
        <v>1706</v>
      </c>
      <c r="H63" s="84">
        <v>635</v>
      </c>
      <c r="I63" s="84">
        <v>593</v>
      </c>
    </row>
    <row r="64" spans="1:9" ht="13.5" customHeight="1">
      <c r="A64" s="225" t="s">
        <v>108</v>
      </c>
      <c r="B64" s="225"/>
      <c r="C64" s="225"/>
      <c r="D64" s="225"/>
      <c r="E64" s="84">
        <v>33743</v>
      </c>
      <c r="F64" s="84">
        <v>942</v>
      </c>
      <c r="G64" s="84">
        <v>33</v>
      </c>
      <c r="H64" s="84">
        <v>1</v>
      </c>
      <c r="I64" s="84">
        <v>2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40688</v>
      </c>
      <c r="G68" s="115">
        <v>319853536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17830</v>
      </c>
      <c r="G69" s="117">
        <v>268290037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22858</v>
      </c>
      <c r="G70" s="117">
        <v>51563499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14771</v>
      </c>
      <c r="G71" s="115">
        <v>13418461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10</v>
      </c>
      <c r="G72" s="117">
        <v>12772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9</v>
      </c>
      <c r="G73" s="117">
        <v>4938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10</v>
      </c>
      <c r="G74" s="117">
        <v>128622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&amp;LBE03EAFE&amp;C&amp;R4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16.902120413972916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37.22693395014135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26.68112798264642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14.7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1.560319675250539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91.54920851274744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788.08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1038.66</v>
      </c>
    </row>
    <row r="11" spans="1:4" ht="16.5" customHeight="1">
      <c r="A11" s="215" t="s">
        <v>62</v>
      </c>
      <c r="B11" s="217"/>
      <c r="C11" s="10">
        <v>9</v>
      </c>
      <c r="D11" s="84">
        <v>73.2413793103448</v>
      </c>
    </row>
    <row r="12" spans="1:4" ht="16.5" customHeight="1">
      <c r="A12" s="331" t="s">
        <v>103</v>
      </c>
      <c r="B12" s="331"/>
      <c r="C12" s="10">
        <v>10</v>
      </c>
      <c r="D12" s="84">
        <v>50.448275862069</v>
      </c>
    </row>
    <row r="13" spans="1:4" ht="16.5" customHeight="1">
      <c r="A13" s="328" t="s">
        <v>203</v>
      </c>
      <c r="B13" s="330"/>
      <c r="C13" s="10">
        <v>11</v>
      </c>
      <c r="D13" s="94">
        <v>185.034482758621</v>
      </c>
    </row>
    <row r="14" spans="1:4" ht="16.5" customHeight="1">
      <c r="A14" s="328" t="s">
        <v>204</v>
      </c>
      <c r="B14" s="330"/>
      <c r="C14" s="10">
        <v>12</v>
      </c>
      <c r="D14" s="94">
        <v>9.48275862068966</v>
      </c>
    </row>
    <row r="15" spans="1:4" ht="16.5" customHeight="1">
      <c r="A15" s="331" t="s">
        <v>30</v>
      </c>
      <c r="B15" s="331"/>
      <c r="C15" s="10">
        <v>13</v>
      </c>
      <c r="D15" s="84">
        <v>159.793103448276</v>
      </c>
    </row>
    <row r="16" spans="1:4" ht="16.5" customHeight="1">
      <c r="A16" s="331" t="s">
        <v>104</v>
      </c>
      <c r="B16" s="331"/>
      <c r="C16" s="10">
        <v>14</v>
      </c>
      <c r="D16" s="84">
        <v>122.068965517241</v>
      </c>
    </row>
    <row r="17" spans="1:5" ht="16.5" customHeight="1">
      <c r="A17" s="331" t="s">
        <v>108</v>
      </c>
      <c r="B17" s="331"/>
      <c r="C17" s="10">
        <v>15</v>
      </c>
      <c r="D17" s="84">
        <v>25.551724137931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&amp;LBE03EAFE&amp;C&amp;R5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2021-11-01T12:16:24Z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мзс_10013_3.2021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132B7843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