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<sst xmlns="http://schemas.openxmlformats.org/spreadsheetml/2006/main" count="289" uniqueCount="217">
  <si>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</si>
  <si>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</si>
  <si>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</si>
  <si>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</si>
  <si>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</si>
  <si>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</si>
  <si>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</si>
  <si>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</si>
  <si>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</si>
  <si>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</si>
  <si>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</si>
  <si>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</si>
  <si>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</si>
  <si>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</si>
  <si>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</si>
  <si>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</si>
  <si>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</si>
  <si>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</si>
  <si>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</si>
  <si>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</si>
  <si>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</si>
  <si>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</si>
  <si>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</si>
  <si>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</si>
  <si>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</si>
  <si>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</si>
  <si>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</si>
  <si>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</si>
  <si>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</si>
  <si>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</si>
  <si>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</si>
  <si>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</si>
  <si>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</si>
  <si>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</si>
  <si>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</si>
  <si>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</si>
  <si>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</si>
  <si>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</si>
  <si>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</si>
  <si>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</si>
  <si>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</si>
  <si>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</si>
  <si>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</si>
  <si>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</si>
  <si>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</si>
  <si>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</si>
  <si>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</si>
  <si>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</si>
  <si>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</si>
  <si>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</si>
  <si>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</si>
  <si>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</si>
  <si>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</si>
  <si>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</si>
  <si>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</si>
  <si>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</si>
  <si>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</si>
  <si>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</si>
  <si>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</si>
  <si>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</si>
  <si>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</si>
  <si>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</si>
  <si>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</si>
  <si>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</si>
  <si>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</si>
  <si>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</si>
  <si>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</si>
  <si>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</si>
  <si>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</si>
  <si>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</si>
  <si>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</si>
  <si>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</si>
  <si>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</si>
  <si>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</si>
  <si>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</si>
  <si>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</si>
  <si>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</si>
  <si>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</si>
  <si>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</si>
  <si>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</si>
  <si>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</si>
  <si>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</si>
  <si>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</si>
  <si>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</si>
  <si>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</si>
  <si>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</si>
  <si>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</si>
  <si>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</si>
  <si>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</si>
  <si>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</si>
  <si>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</si>
  <si>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</si>
  <si>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</si>
  <si>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</si>
  <si>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</si>
  <si>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</si>
  <si>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</si>
  <si>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</si>
  <si>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</si>
  <si>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</si>
  <si>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</si>
  <si>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</si>
  <si>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</si>
  <si>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</si>
  <si>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</si>
  <si>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</si>
  <si>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</si>
  <si>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</si>
  <si>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</si>
  <si>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</si>
  <si>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</si>
  <si>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</si>
  <si>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</si>
  <si>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</si>
  <si>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</si>
  <si>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</si>
  <si>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</si>
  <si>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</si>
  <si>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</si>
  <si>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</si>
  <si>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</si>
  <si>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</si>
  <si>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</si>
  <si>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</si>
  <si>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</si>
  <si>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</si>
  <si>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</si>
  <si>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</si>
  <si>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</si>
  <si>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</si>
  <si>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</si>
  <si>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</si>
  <si>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</si>
  <si>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</si>
  <si>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</si>
  <si>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</si>
  <si>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</si>
  <si>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</si>
  <si>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</si>
  <si>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</si>
  <si>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</si>
  <si>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</si>
  <si>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</si>
  <si>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</si>
  <si>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</si>
  <si>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</si>
  <si>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</si>
  <si>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</si>
  <si>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</si>
  <si>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</si>
  <si>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</si>
  <si>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</si>
  <si>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</si>
  <si>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</si>
  <si>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</si>
  <si>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</si>
  <si>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</si>
  <si>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</si>
  <si>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</si>
  <si>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</si>
  <si>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</si>
  <si>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</si>
  <si>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</si>
  <si>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</si>
  <si>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</si>
  <si>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</si>
  <si>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</si>
  <si>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</si>
  <si>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</si>
  <si>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</si>
  <si>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</si>
  <si>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</si>
  <si>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</si>
  <si>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</si>
  <si>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</si>
  <si>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</si>
  <si>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</si>
  <si>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</si>
  <si>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</si>
  <si>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</si>
  <si>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</si>
  <si>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</si>
  <si>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</si>
  <si>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</si>
  <si>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</si>
  <si>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</si>
  <si>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</si>
  <si>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</si>
  <si>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</si>
  <si>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</si>
  <si>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</si>
  <si>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</si>
  <si>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</si>
  <si>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</si>
  <si>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</si>
  <si>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</si>
  <si>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</si>
  <si>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</si>
  <si>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</si>
  <si>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</si>
  <si>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</si>
  <si>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</si>
  <si>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</si>
  <si>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</si>
  <si>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</si>
  <si>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</si>
  <si>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</si>
  <si>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</si>
  <si>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ТУ ДСА України в Львiвській областi</t>
  </si>
  <si>
    <t>79005.м. Львів.вул. Драгоманова.25</t>
  </si>
  <si>
    <t>Доручення судів України / іноземних судів</t>
  </si>
  <si>
    <t xml:space="preserve">Розглянуто справ судом присяжних </t>
  </si>
  <si>
    <t>М.Я. Коник</t>
  </si>
  <si>
    <t>Н.В. Волобуєва</t>
  </si>
  <si>
    <t>(032) 260-14-54</t>
  </si>
  <si>
    <t>stat@lv.court.gov.ua</t>
  </si>
  <si>
    <t>7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</si>
</sst>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&amp;L74678EAA&amp;C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7050</v>
      </c>
      <c r="F6" s="105">
        <v>1619</v>
      </c>
      <c r="G6" s="105">
        <v>20</v>
      </c>
      <c r="H6" s="105">
        <v>1535</v>
      </c>
      <c r="I6" s="105" t="s">
        <v>206</v>
      </c>
      <c r="J6" s="105">
        <v>5515</v>
      </c>
      <c r="K6" s="84">
        <v>2562</v>
      </c>
      <c r="L6" s="91">
        <f>E6-F6</f>
        <v>5431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10295</v>
      </c>
      <c r="F7" s="105">
        <v>9509</v>
      </c>
      <c r="G7" s="105">
        <v>11</v>
      </c>
      <c r="H7" s="105">
        <v>9042</v>
      </c>
      <c r="I7" s="105">
        <v>7519</v>
      </c>
      <c r="J7" s="105">
        <v>1253</v>
      </c>
      <c r="K7" s="84"/>
      <c r="L7" s="91">
        <f>E7-F7</f>
        <v>786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18</v>
      </c>
      <c r="F8" s="105">
        <v>14</v>
      </c>
      <c r="G8" s="105"/>
      <c r="H8" s="105">
        <v>13</v>
      </c>
      <c r="I8" s="105">
        <v>10</v>
      </c>
      <c r="J8" s="105">
        <v>5</v>
      </c>
      <c r="K8" s="84"/>
      <c r="L8" s="91">
        <f>E8-F8</f>
        <v>4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1527</v>
      </c>
      <c r="F9" s="105">
        <v>949</v>
      </c>
      <c r="G9" s="105">
        <v>2</v>
      </c>
      <c r="H9" s="85">
        <v>914</v>
      </c>
      <c r="I9" s="105">
        <v>618</v>
      </c>
      <c r="J9" s="105">
        <v>613</v>
      </c>
      <c r="K9" s="84"/>
      <c r="L9" s="91">
        <f>E9-F9</f>
        <v>578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58</v>
      </c>
      <c r="F10" s="105">
        <v>20</v>
      </c>
      <c r="G10" s="105"/>
      <c r="H10" s="105">
        <v>19</v>
      </c>
      <c r="I10" s="105">
        <v>1</v>
      </c>
      <c r="J10" s="105">
        <v>39</v>
      </c>
      <c r="K10" s="84"/>
      <c r="L10" s="91">
        <f>E10-F10</f>
        <v>38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1</v>
      </c>
      <c r="F11" s="105">
        <v>1</v>
      </c>
      <c r="G11" s="105"/>
      <c r="H11" s="105"/>
      <c r="I11" s="105"/>
      <c r="J11" s="105">
        <v>1</v>
      </c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217</v>
      </c>
      <c r="F12" s="105">
        <v>191</v>
      </c>
      <c r="G12" s="105"/>
      <c r="H12" s="105">
        <v>141</v>
      </c>
      <c r="I12" s="105">
        <v>81</v>
      </c>
      <c r="J12" s="105">
        <v>76</v>
      </c>
      <c r="K12" s="84"/>
      <c r="L12" s="91">
        <f>E12-F12</f>
        <v>26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55</v>
      </c>
      <c r="F13" s="105">
        <v>5</v>
      </c>
      <c r="G13" s="105"/>
      <c r="H13" s="105">
        <v>8</v>
      </c>
      <c r="I13" s="105">
        <v>5</v>
      </c>
      <c r="J13" s="105">
        <v>47</v>
      </c>
      <c r="K13" s="84">
        <v>38</v>
      </c>
      <c r="L13" s="91">
        <f>E13-F13</f>
        <v>50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77</v>
      </c>
      <c r="F14" s="112">
        <v>21</v>
      </c>
      <c r="G14" s="112"/>
      <c r="H14" s="112">
        <v>24</v>
      </c>
      <c r="I14" s="112">
        <v>19</v>
      </c>
      <c r="J14" s="112">
        <v>53</v>
      </c>
      <c r="K14" s="94"/>
      <c r="L14" s="91">
        <f>E14-F14</f>
        <v>56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258</v>
      </c>
      <c r="F15" s="112">
        <v>212</v>
      </c>
      <c r="G15" s="112">
        <v>32</v>
      </c>
      <c r="H15" s="112">
        <v>136</v>
      </c>
      <c r="I15" s="112">
        <v>85</v>
      </c>
      <c r="J15" s="112">
        <v>122</v>
      </c>
      <c r="K15" s="94"/>
      <c r="L15" s="91">
        <f>E15-F15</f>
        <v>46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19556</v>
      </c>
      <c r="F16" s="86">
        <f>SUM(F6:F15)</f>
        <v>12541</v>
      </c>
      <c r="G16" s="86">
        <f>SUM(G6:G15)</f>
        <v>65</v>
      </c>
      <c r="H16" s="86">
        <f>SUM(H6:H15)</f>
        <v>11832</v>
      </c>
      <c r="I16" s="86">
        <f>SUM(I6:I15)</f>
        <v>8338</v>
      </c>
      <c r="J16" s="86">
        <f>SUM(J6:J15)</f>
        <v>7724</v>
      </c>
      <c r="K16" s="86">
        <f>SUM(K6:K15)</f>
        <v>2600</v>
      </c>
      <c r="L16" s="91">
        <f>E16-F16</f>
        <v>7015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673</v>
      </c>
      <c r="F17" s="84">
        <v>474</v>
      </c>
      <c r="G17" s="84">
        <v>1</v>
      </c>
      <c r="H17" s="84">
        <v>376</v>
      </c>
      <c r="I17" s="84">
        <v>270</v>
      </c>
      <c r="J17" s="84">
        <v>297</v>
      </c>
      <c r="K17" s="84">
        <v>74</v>
      </c>
      <c r="L17" s="91">
        <f>E17-F17</f>
        <v>199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840</v>
      </c>
      <c r="F18" s="84">
        <v>272</v>
      </c>
      <c r="G18" s="84">
        <v>7</v>
      </c>
      <c r="H18" s="84">
        <v>323</v>
      </c>
      <c r="I18" s="84">
        <v>246</v>
      </c>
      <c r="J18" s="84">
        <v>517</v>
      </c>
      <c r="K18" s="84">
        <v>225</v>
      </c>
      <c r="L18" s="91">
        <f>E18-F18</f>
        <v>568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52</v>
      </c>
      <c r="F20" s="84">
        <v>16</v>
      </c>
      <c r="G20" s="84"/>
      <c r="H20" s="84">
        <v>14</v>
      </c>
      <c r="I20" s="84">
        <v>9</v>
      </c>
      <c r="J20" s="84">
        <v>38</v>
      </c>
      <c r="K20" s="84">
        <v>22</v>
      </c>
      <c r="L20" s="91">
        <f>E20-F20</f>
        <v>36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3</v>
      </c>
      <c r="F21" s="84">
        <v>1</v>
      </c>
      <c r="G21" s="84"/>
      <c r="H21" s="84">
        <v>1</v>
      </c>
      <c r="I21" s="84"/>
      <c r="J21" s="84">
        <v>2</v>
      </c>
      <c r="K21" s="84">
        <v>1</v>
      </c>
      <c r="L21" s="91">
        <f>E21-F21</f>
        <v>2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24</v>
      </c>
      <c r="F24" s="84">
        <v>22</v>
      </c>
      <c r="G24" s="84"/>
      <c r="H24" s="84">
        <v>18</v>
      </c>
      <c r="I24" s="84">
        <v>14</v>
      </c>
      <c r="J24" s="84">
        <v>6</v>
      </c>
      <c r="K24" s="84"/>
      <c r="L24" s="91">
        <f>E24-F24</f>
        <v>2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1326</v>
      </c>
      <c r="F25" s="94">
        <v>565</v>
      </c>
      <c r="G25" s="94">
        <v>7</v>
      </c>
      <c r="H25" s="94">
        <v>466</v>
      </c>
      <c r="I25" s="94">
        <v>270</v>
      </c>
      <c r="J25" s="94">
        <v>860</v>
      </c>
      <c r="K25" s="94">
        <v>322</v>
      </c>
      <c r="L25" s="91">
        <f>E25-F25</f>
        <v>761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6684</v>
      </c>
      <c r="F26" s="84">
        <v>4976</v>
      </c>
      <c r="G26" s="84">
        <v>2</v>
      </c>
      <c r="H26" s="84">
        <v>3908</v>
      </c>
      <c r="I26" s="84">
        <v>2947</v>
      </c>
      <c r="J26" s="84">
        <v>2776</v>
      </c>
      <c r="K26" s="84">
        <v>16</v>
      </c>
      <c r="L26" s="91">
        <f>E26-F26</f>
        <v>1708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43</v>
      </c>
      <c r="F27" s="84">
        <v>38</v>
      </c>
      <c r="G27" s="84"/>
      <c r="H27" s="84">
        <v>30</v>
      </c>
      <c r="I27" s="84">
        <v>12</v>
      </c>
      <c r="J27" s="84">
        <v>13</v>
      </c>
      <c r="K27" s="84">
        <v>2</v>
      </c>
      <c r="L27" s="91">
        <f>E27-F27</f>
        <v>5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9320</v>
      </c>
      <c r="F28" s="84">
        <v>6606</v>
      </c>
      <c r="G28" s="84">
        <v>10</v>
      </c>
      <c r="H28" s="84">
        <v>6351</v>
      </c>
      <c r="I28" s="84">
        <v>5643</v>
      </c>
      <c r="J28" s="84">
        <v>2969</v>
      </c>
      <c r="K28" s="84">
        <v>89</v>
      </c>
      <c r="L28" s="91">
        <f>E28-F28</f>
        <v>2714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17415</v>
      </c>
      <c r="F29" s="84">
        <v>5749</v>
      </c>
      <c r="G29" s="84">
        <v>79</v>
      </c>
      <c r="H29" s="84">
        <v>5533</v>
      </c>
      <c r="I29" s="84">
        <v>4388</v>
      </c>
      <c r="J29" s="84">
        <v>11882</v>
      </c>
      <c r="K29" s="84">
        <v>3086</v>
      </c>
      <c r="L29" s="91">
        <f>E29-F29</f>
        <v>11666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658</v>
      </c>
      <c r="F30" s="84">
        <v>523</v>
      </c>
      <c r="G30" s="84">
        <v>4</v>
      </c>
      <c r="H30" s="84">
        <v>502</v>
      </c>
      <c r="I30" s="84">
        <v>448</v>
      </c>
      <c r="J30" s="84">
        <v>156</v>
      </c>
      <c r="K30" s="84">
        <v>11</v>
      </c>
      <c r="L30" s="91">
        <f>E30-F30</f>
        <v>135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905</v>
      </c>
      <c r="F31" s="84">
        <v>453</v>
      </c>
      <c r="G31" s="84">
        <v>5</v>
      </c>
      <c r="H31" s="84">
        <v>457</v>
      </c>
      <c r="I31" s="84">
        <v>395</v>
      </c>
      <c r="J31" s="84">
        <v>448</v>
      </c>
      <c r="K31" s="84">
        <v>40</v>
      </c>
      <c r="L31" s="91">
        <f>E31-F31</f>
        <v>452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217</v>
      </c>
      <c r="F32" s="84">
        <v>114</v>
      </c>
      <c r="G32" s="84"/>
      <c r="H32" s="84">
        <v>101</v>
      </c>
      <c r="I32" s="84">
        <v>46</v>
      </c>
      <c r="J32" s="84">
        <v>116</v>
      </c>
      <c r="K32" s="84">
        <v>27</v>
      </c>
      <c r="L32" s="91">
        <f>E32-F32</f>
        <v>103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86</v>
      </c>
      <c r="F33" s="84">
        <v>30</v>
      </c>
      <c r="G33" s="84">
        <v>8</v>
      </c>
      <c r="H33" s="84">
        <v>31</v>
      </c>
      <c r="I33" s="84">
        <v>5</v>
      </c>
      <c r="J33" s="84">
        <v>55</v>
      </c>
      <c r="K33" s="84">
        <v>33</v>
      </c>
      <c r="L33" s="91">
        <f>E33-F33</f>
        <v>56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10</v>
      </c>
      <c r="F34" s="84">
        <v>6</v>
      </c>
      <c r="G34" s="84"/>
      <c r="H34" s="84">
        <v>1</v>
      </c>
      <c r="I34" s="84"/>
      <c r="J34" s="84">
        <v>9</v>
      </c>
      <c r="K34" s="84">
        <v>2</v>
      </c>
      <c r="L34" s="91">
        <f>E34-F34</f>
        <v>4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32</v>
      </c>
      <c r="F35" s="84">
        <v>29</v>
      </c>
      <c r="G35" s="84"/>
      <c r="H35" s="84">
        <v>30</v>
      </c>
      <c r="I35" s="84">
        <v>4</v>
      </c>
      <c r="J35" s="84">
        <v>2</v>
      </c>
      <c r="K35" s="84"/>
      <c r="L35" s="91">
        <f>E35-F35</f>
        <v>3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292</v>
      </c>
      <c r="F36" s="84">
        <v>134</v>
      </c>
      <c r="G36" s="84">
        <v>1</v>
      </c>
      <c r="H36" s="84">
        <v>110</v>
      </c>
      <c r="I36" s="84">
        <v>35</v>
      </c>
      <c r="J36" s="84">
        <v>182</v>
      </c>
      <c r="K36" s="84">
        <v>66</v>
      </c>
      <c r="L36" s="91">
        <f>E36-F36</f>
        <v>158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1006</v>
      </c>
      <c r="F37" s="84">
        <v>598</v>
      </c>
      <c r="G37" s="84">
        <v>2</v>
      </c>
      <c r="H37" s="84">
        <v>514</v>
      </c>
      <c r="I37" s="84">
        <v>327</v>
      </c>
      <c r="J37" s="84">
        <v>492</v>
      </c>
      <c r="K37" s="84">
        <v>116</v>
      </c>
      <c r="L37" s="91">
        <f>E37-F37</f>
        <v>408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15</v>
      </c>
      <c r="F38" s="84">
        <v>9</v>
      </c>
      <c r="G38" s="84"/>
      <c r="H38" s="84">
        <v>5</v>
      </c>
      <c r="I38" s="84">
        <v>2</v>
      </c>
      <c r="J38" s="84">
        <v>10</v>
      </c>
      <c r="K38" s="84">
        <v>2</v>
      </c>
      <c r="L38" s="91">
        <f>E38-F38</f>
        <v>6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346</v>
      </c>
      <c r="F39" s="84">
        <v>276</v>
      </c>
      <c r="G39" s="84"/>
      <c r="H39" s="84">
        <v>194</v>
      </c>
      <c r="I39" s="84">
        <v>156</v>
      </c>
      <c r="J39" s="84">
        <v>152</v>
      </c>
      <c r="K39" s="84">
        <v>4</v>
      </c>
      <c r="L39" s="91">
        <f>E39-F39</f>
        <v>70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30938</v>
      </c>
      <c r="F40" s="94">
        <v>15405</v>
      </c>
      <c r="G40" s="94">
        <v>101</v>
      </c>
      <c r="H40" s="94">
        <v>11676</v>
      </c>
      <c r="I40" s="94">
        <v>8317</v>
      </c>
      <c r="J40" s="94">
        <v>19262</v>
      </c>
      <c r="K40" s="94">
        <v>3494</v>
      </c>
      <c r="L40" s="91">
        <f>E40-F40</f>
        <v>15533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17365</v>
      </c>
      <c r="F41" s="84">
        <v>13641</v>
      </c>
      <c r="G41" s="84">
        <v>8</v>
      </c>
      <c r="H41" s="84">
        <v>11245</v>
      </c>
      <c r="I41" s="84" t="s">
        <v>206</v>
      </c>
      <c r="J41" s="84">
        <v>6120</v>
      </c>
      <c r="K41" s="84">
        <v>55</v>
      </c>
      <c r="L41" s="91">
        <f>E41-F41</f>
        <v>3724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224</v>
      </c>
      <c r="F42" s="84">
        <v>209</v>
      </c>
      <c r="G42" s="84"/>
      <c r="H42" s="84">
        <v>139</v>
      </c>
      <c r="I42" s="84" t="s">
        <v>206</v>
      </c>
      <c r="J42" s="84">
        <v>85</v>
      </c>
      <c r="K42" s="84"/>
      <c r="L42" s="91">
        <f>E42-F42</f>
        <v>15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161</v>
      </c>
      <c r="F43" s="84">
        <v>107</v>
      </c>
      <c r="G43" s="84"/>
      <c r="H43" s="84">
        <v>78</v>
      </c>
      <c r="I43" s="84">
        <v>56</v>
      </c>
      <c r="J43" s="84">
        <v>83</v>
      </c>
      <c r="K43" s="84">
        <v>28</v>
      </c>
      <c r="L43" s="91">
        <f>E43-F43</f>
        <v>54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16</v>
      </c>
      <c r="F44" s="84">
        <v>12</v>
      </c>
      <c r="G44" s="84"/>
      <c r="H44" s="84">
        <v>8</v>
      </c>
      <c r="I44" s="84">
        <v>2</v>
      </c>
      <c r="J44" s="84">
        <v>8</v>
      </c>
      <c r="K44" s="84"/>
      <c r="L44" s="91">
        <f>E44-F44</f>
        <v>4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17542</v>
      </c>
      <c r="F45" s="84">
        <f>F41+F43+F44</f>
        <v>13760</v>
      </c>
      <c r="G45" s="84">
        <f>G41+G43+G44</f>
        <v>8</v>
      </c>
      <c r="H45" s="84">
        <f>H41+H43+H44</f>
        <v>11331</v>
      </c>
      <c r="I45" s="84">
        <f>I43+I44</f>
        <v>58</v>
      </c>
      <c r="J45" s="84">
        <f>J41+J43+J44</f>
        <v>6211</v>
      </c>
      <c r="K45" s="84">
        <f>K41+K43+K44</f>
        <v>83</v>
      </c>
      <c r="L45" s="91">
        <f>E45-F45</f>
        <v>3782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69362</v>
      </c>
      <c r="F46" s="84">
        <f t="shared" si="0"/>
        <v>42271</v>
      </c>
      <c r="G46" s="84">
        <f t="shared" si="0"/>
        <v>181</v>
      </c>
      <c r="H46" s="84">
        <f t="shared" si="0"/>
        <v>35305</v>
      </c>
      <c r="I46" s="84">
        <f t="shared" si="0"/>
        <v>16983</v>
      </c>
      <c r="J46" s="84">
        <f t="shared" si="0"/>
        <v>34057</v>
      </c>
      <c r="K46" s="84">
        <f t="shared" si="0"/>
        <v>6499</v>
      </c>
      <c r="L46" s="91">
        <f>E46-F46</f>
        <v>27091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&amp;L74678EAA&amp;C&amp;R2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425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362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5160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79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114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918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1143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1458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215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304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949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10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47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94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319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187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2552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171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103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37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28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90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6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6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3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23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6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35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1043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3040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616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38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578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42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524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588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694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&amp;L74678EAA&amp;C&amp;R3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1540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968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205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484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4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17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4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4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148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4282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43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2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36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122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1210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116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255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13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119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19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1390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2316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2038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17998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12940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74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11849125111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52989258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1470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272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195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149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30433</v>
      </c>
      <c r="F57" s="115">
        <f>F58+F61+F62+F63</f>
        <v>3509</v>
      </c>
      <c r="G57" s="115">
        <f>G58+G61+G62+G63</f>
        <v>849</v>
      </c>
      <c r="H57" s="115">
        <f>H58+H61+H62+H63</f>
        <v>289</v>
      </c>
      <c r="I57" s="115">
        <f>I58+I61+I62+I63</f>
        <v>225</v>
      </c>
    </row>
    <row r="58" spans="1:9" ht="13.5" customHeight="1">
      <c r="A58" s="219" t="s">
        <v>103</v>
      </c>
      <c r="B58" s="219"/>
      <c r="C58" s="219"/>
      <c r="D58" s="219"/>
      <c r="E58" s="94">
        <v>10874</v>
      </c>
      <c r="F58" s="94">
        <v>649</v>
      </c>
      <c r="G58" s="94">
        <v>186</v>
      </c>
      <c r="H58" s="94">
        <v>54</v>
      </c>
      <c r="I58" s="94">
        <v>69</v>
      </c>
    </row>
    <row r="59" spans="1:9" ht="13.5" customHeight="1">
      <c r="A59" s="284" t="s">
        <v>204</v>
      </c>
      <c r="B59" s="285"/>
      <c r="C59" s="285"/>
      <c r="D59" s="286"/>
      <c r="E59" s="86">
        <v>881</v>
      </c>
      <c r="F59" s="86">
        <v>417</v>
      </c>
      <c r="G59" s="86">
        <v>148</v>
      </c>
      <c r="H59" s="86">
        <v>45</v>
      </c>
      <c r="I59" s="86">
        <v>44</v>
      </c>
    </row>
    <row r="60" spans="1:9" ht="13.5" customHeight="1">
      <c r="A60" s="284" t="s">
        <v>205</v>
      </c>
      <c r="B60" s="285"/>
      <c r="C60" s="285"/>
      <c r="D60" s="286"/>
      <c r="E60" s="86">
        <v>8896</v>
      </c>
      <c r="F60" s="86">
        <v>130</v>
      </c>
      <c r="G60" s="86">
        <v>9</v>
      </c>
      <c r="H60" s="86"/>
      <c r="I60" s="86">
        <v>7</v>
      </c>
    </row>
    <row r="61" spans="1:9" ht="13.5" customHeight="1">
      <c r="A61" s="272" t="s">
        <v>30</v>
      </c>
      <c r="B61" s="272"/>
      <c r="C61" s="272"/>
      <c r="D61" s="272"/>
      <c r="E61" s="84">
        <v>311</v>
      </c>
      <c r="F61" s="84">
        <v>104</v>
      </c>
      <c r="G61" s="84">
        <v>20</v>
      </c>
      <c r="H61" s="84">
        <v>10</v>
      </c>
      <c r="I61" s="84">
        <v>21</v>
      </c>
    </row>
    <row r="62" spans="1:9" ht="13.5" customHeight="1">
      <c r="A62" s="272" t="s">
        <v>104</v>
      </c>
      <c r="B62" s="272"/>
      <c r="C62" s="272"/>
      <c r="D62" s="272"/>
      <c r="E62" s="84">
        <v>8139</v>
      </c>
      <c r="F62" s="84">
        <v>2546</v>
      </c>
      <c r="G62" s="84">
        <v>633</v>
      </c>
      <c r="H62" s="84">
        <v>225</v>
      </c>
      <c r="I62" s="84">
        <v>133</v>
      </c>
    </row>
    <row r="63" spans="1:9" ht="13.5" customHeight="1">
      <c r="A63" s="219" t="s">
        <v>108</v>
      </c>
      <c r="B63" s="219"/>
      <c r="C63" s="219"/>
      <c r="D63" s="219"/>
      <c r="E63" s="84">
        <v>11109</v>
      </c>
      <c r="F63" s="84">
        <v>210</v>
      </c>
      <c r="G63" s="84">
        <v>10</v>
      </c>
      <c r="H63" s="84"/>
      <c r="I63" s="84">
        <v>2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12112</v>
      </c>
      <c r="G67" s="108">
        <v>78651889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4995</v>
      </c>
      <c r="G68" s="88">
        <v>65533328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7117</v>
      </c>
      <c r="G69" s="88">
        <v>13118561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4681</v>
      </c>
      <c r="G70" s="108">
        <v>2373470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3</v>
      </c>
      <c r="G71" s="88">
        <v>5690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&amp;L74678EAA&amp;C&amp;R4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19.08271427313034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33.6613153806318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37.44186046511628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18.139341709064478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1.336338753823861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83.52061697144615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236.94630872483222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465.51677852348996</v>
      </c>
    </row>
    <row r="11" spans="1:4" ht="16.5" customHeight="1">
      <c r="A11" s="209" t="s">
        <v>62</v>
      </c>
      <c r="B11" s="211"/>
      <c r="C11" s="10">
        <v>9</v>
      </c>
      <c r="D11" s="84">
        <v>75.551724137931</v>
      </c>
    </row>
    <row r="12" spans="1:4" ht="16.5" customHeight="1">
      <c r="A12" s="272" t="s">
        <v>103</v>
      </c>
      <c r="B12" s="272"/>
      <c r="C12" s="10">
        <v>10</v>
      </c>
      <c r="D12" s="84">
        <v>48.551724137931</v>
      </c>
    </row>
    <row r="13" spans="1:4" ht="16.5" customHeight="1">
      <c r="A13" s="284" t="s">
        <v>204</v>
      </c>
      <c r="B13" s="286"/>
      <c r="C13" s="10">
        <v>11</v>
      </c>
      <c r="D13" s="94">
        <v>166.068965517241</v>
      </c>
    </row>
    <row r="14" spans="1:4" ht="16.5" customHeight="1">
      <c r="A14" s="284" t="s">
        <v>205</v>
      </c>
      <c r="B14" s="286"/>
      <c r="C14" s="10">
        <v>12</v>
      </c>
      <c r="D14" s="94">
        <v>10.3793103448276</v>
      </c>
    </row>
    <row r="15" spans="1:4" ht="16.5" customHeight="1">
      <c r="A15" s="272" t="s">
        <v>30</v>
      </c>
      <c r="B15" s="272"/>
      <c r="C15" s="10">
        <v>13</v>
      </c>
      <c r="D15" s="84">
        <v>174.655172413793</v>
      </c>
    </row>
    <row r="16" spans="1:4" ht="16.5" customHeight="1">
      <c r="A16" s="272" t="s">
        <v>104</v>
      </c>
      <c r="B16" s="272"/>
      <c r="C16" s="10">
        <v>14</v>
      </c>
      <c r="D16" s="84">
        <v>136.275862068966</v>
      </c>
    </row>
    <row r="17" spans="1:5" ht="16.5" customHeight="1">
      <c r="A17" s="272" t="s">
        <v>108</v>
      </c>
      <c r="B17" s="272"/>
      <c r="C17" s="10">
        <v>15</v>
      </c>
      <c r="D17" s="84">
        <v>24.2413793103448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&amp;L74678EAA&amp;C&amp;R5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2021-04-23T11:15:00Z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EAC28E30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