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<sst xmlns="http://schemas.openxmlformats.org/spreadsheetml/2006/main" count="294" uniqueCount="221">
  <si>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</si>
  <si>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</si>
  <si>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</si>
  <si>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</si>
  <si>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</si>
  <si>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</si>
  <si>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</si>
  <si>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</si>
  <si>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</si>
  <si>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</si>
  <si>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</si>
  <si>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</si>
  <si>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</si>
  <si>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</si>
  <si>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</si>
  <si>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</si>
  <si>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</si>
  <si>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</si>
  <si>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</si>
  <si>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</si>
  <si>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</si>
  <si>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</si>
  <si>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</si>
  <si>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</si>
  <si>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</si>
  <si>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</si>
  <si>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</si>
  <si>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</si>
  <si>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</si>
  <si>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</si>
  <si>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</si>
  <si>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</si>
  <si>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</si>
  <si>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</si>
  <si>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</si>
  <si>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</si>
  <si>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</si>
  <si>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</si>
  <si>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</si>
  <si>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</si>
  <si>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</si>
  <si>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</si>
  <si>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</si>
  <si>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</si>
  <si>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</si>
  <si>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</si>
  <si>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</si>
  <si>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</si>
  <si>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</si>
  <si>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</si>
  <si>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</si>
  <si>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</si>
  <si>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</si>
  <si>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</si>
  <si>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</si>
  <si>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</si>
  <si>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</si>
  <si>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</si>
  <si>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</si>
  <si>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</si>
  <si>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</si>
  <si>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</si>
  <si>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</si>
  <si>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</si>
  <si>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</si>
  <si>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</si>
  <si>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</si>
  <si>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</si>
  <si>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</si>
  <si>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</si>
  <si>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</si>
  <si>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</si>
  <si>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</si>
  <si>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</si>
  <si>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</si>
  <si>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</si>
  <si>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</si>
  <si>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</si>
  <si>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</si>
  <si>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</si>
  <si>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</si>
  <si>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</si>
  <si>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</si>
  <si>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</si>
  <si>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</si>
  <si>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</si>
  <si>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</si>
  <si>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</si>
  <si>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</si>
  <si>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</si>
  <si>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</si>
  <si>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</si>
  <si>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</si>
  <si>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</si>
  <si>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</si>
  <si>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</si>
  <si>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</si>
  <si>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</si>
  <si>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</si>
  <si>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</si>
  <si>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</si>
  <si>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</si>
  <si>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</si>
  <si>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</si>
  <si>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</si>
  <si>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</si>
  <si>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</si>
  <si>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</si>
  <si>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</si>
  <si>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</si>
  <si>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</si>
  <si>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</si>
  <si>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</si>
  <si>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</si>
  <si>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</si>
  <si>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</si>
  <si>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</si>
  <si>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</si>
  <si>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</si>
  <si>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</si>
  <si>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</si>
  <si>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</si>
  <si>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</si>
  <si>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</si>
  <si>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</si>
  <si>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</si>
  <si>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</si>
  <si>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</si>
  <si>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</si>
  <si>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</si>
  <si>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</si>
  <si>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</si>
  <si>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</si>
  <si>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</si>
  <si>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</si>
  <si>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</si>
  <si>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</si>
  <si>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</si>
  <si>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</si>
  <si>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</si>
  <si>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</si>
  <si>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</si>
  <si>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</si>
  <si>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</si>
  <si>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</si>
  <si>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</si>
  <si>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</si>
  <si>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</si>
  <si>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</si>
  <si>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</si>
  <si>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</si>
  <si>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</si>
  <si>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</si>
  <si>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</si>
  <si>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</si>
  <si>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</si>
  <si>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</si>
  <si>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</si>
  <si>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</si>
  <si>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</si>
  <si>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</si>
  <si>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</si>
  <si>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</si>
  <si>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</si>
  <si>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</si>
  <si>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</si>
  <si>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</si>
  <si>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</si>
  <si>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</si>
  <si>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</si>
  <si>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</si>
  <si>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</si>
  <si>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</si>
  <si>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</si>
  <si>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</si>
  <si>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</si>
  <si>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</si>
  <si>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</si>
  <si>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</si>
  <si>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</si>
  <si>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</si>
  <si>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</si>
  <si>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</si>
  <si>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</si>
  <si>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</si>
  <si>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</si>
  <si>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</si>
  <si>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</si>
  <si>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</si>
  <si>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</si>
  <si>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</si>
  <si>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</si>
  <si>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</si>
  <si>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</si>
  <si>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</si>
  <si>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</si>
  <si>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</si>
  <si>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</si>
  <si>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</si>
  <si>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</si>
  <si>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</si>
  <si>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</si>
  <si>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</si>
  <si>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</si>
  <si>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</si>
  <si>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</si>
  <si>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</si>
  <si>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</si>
  <si>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</si>
  <si>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</si>
  <si>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</si>
  <si>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</si>
  <si>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 ДСА України в Львiвській областi</t>
  </si>
  <si>
    <t>79005.м.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</si>
  <si>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</si>
  <si>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</si>
  <si>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</si>
  <si>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</si>
  <si>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 260-14-54. (068)500 81 94</t>
  </si>
  <si>
    <t>stat@lv.court.gov.ua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</si>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</sst>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&amp;LF0D054D5&amp;C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12263</v>
      </c>
      <c r="F6" s="103">
        <v>7233</v>
      </c>
      <c r="G6" s="103">
        <v>108</v>
      </c>
      <c r="H6" s="103">
        <v>6974</v>
      </c>
      <c r="I6" s="121" t="s">
        <v>208</v>
      </c>
      <c r="J6" s="103">
        <v>5289</v>
      </c>
      <c r="K6" s="84">
        <v>2278</v>
      </c>
      <c r="L6" s="91">
        <f>E6-F6</f>
        <v>5030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43419</v>
      </c>
      <c r="F7" s="103">
        <v>43004</v>
      </c>
      <c r="G7" s="103">
        <v>67</v>
      </c>
      <c r="H7" s="103">
        <v>42664</v>
      </c>
      <c r="I7" s="103">
        <v>35895</v>
      </c>
      <c r="J7" s="103">
        <v>755</v>
      </c>
      <c r="K7" s="84">
        <v>104</v>
      </c>
      <c r="L7" s="91">
        <f>E7-F7</f>
        <v>415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75</v>
      </c>
      <c r="F8" s="103">
        <v>75</v>
      </c>
      <c r="G8" s="103">
        <v>22</v>
      </c>
      <c r="H8" s="103">
        <v>68</v>
      </c>
      <c r="I8" s="103">
        <v>52</v>
      </c>
      <c r="J8" s="103">
        <v>7</v>
      </c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3812</v>
      </c>
      <c r="F9" s="103">
        <v>3404</v>
      </c>
      <c r="G9" s="103">
        <v>11</v>
      </c>
      <c r="H9" s="85">
        <v>3423</v>
      </c>
      <c r="I9" s="103">
        <v>2558</v>
      </c>
      <c r="J9" s="103">
        <v>389</v>
      </c>
      <c r="K9" s="84">
        <v>69</v>
      </c>
      <c r="L9" s="91">
        <f>E9-F9</f>
        <v>408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40</v>
      </c>
      <c r="F10" s="103">
        <v>18</v>
      </c>
      <c r="G10" s="103">
        <v>1</v>
      </c>
      <c r="H10" s="103">
        <v>24</v>
      </c>
      <c r="I10" s="103">
        <v>4</v>
      </c>
      <c r="J10" s="103">
        <v>16</v>
      </c>
      <c r="K10" s="84">
        <v>13</v>
      </c>
      <c r="L10" s="91">
        <f>E10-F10</f>
        <v>22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1</v>
      </c>
      <c r="F11" s="103">
        <v>1</v>
      </c>
      <c r="G11" s="103"/>
      <c r="H11" s="103"/>
      <c r="I11" s="103"/>
      <c r="J11" s="103">
        <v>1</v>
      </c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586</v>
      </c>
      <c r="F12" s="103">
        <v>567</v>
      </c>
      <c r="G12" s="103"/>
      <c r="H12" s="103">
        <v>580</v>
      </c>
      <c r="I12" s="103">
        <v>280</v>
      </c>
      <c r="J12" s="103">
        <v>6</v>
      </c>
      <c r="K12" s="84">
        <v>1</v>
      </c>
      <c r="L12" s="91">
        <f>E12-F12</f>
        <v>19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32</v>
      </c>
      <c r="F13" s="103">
        <v>1</v>
      </c>
      <c r="G13" s="103"/>
      <c r="H13" s="103">
        <v>9</v>
      </c>
      <c r="I13" s="103">
        <v>3</v>
      </c>
      <c r="J13" s="103">
        <v>23</v>
      </c>
      <c r="K13" s="84">
        <v>19</v>
      </c>
      <c r="L13" s="91">
        <f>E13-F13</f>
        <v>31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674</v>
      </c>
      <c r="F14" s="106">
        <v>664</v>
      </c>
      <c r="G14" s="106">
        <v>3</v>
      </c>
      <c r="H14" s="106">
        <v>642</v>
      </c>
      <c r="I14" s="106">
        <v>575</v>
      </c>
      <c r="J14" s="106">
        <v>32</v>
      </c>
      <c r="K14" s="94">
        <v>3</v>
      </c>
      <c r="L14" s="91">
        <f>E14-F14</f>
        <v>10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489</v>
      </c>
      <c r="F15" s="106">
        <v>468</v>
      </c>
      <c r="G15" s="106"/>
      <c r="H15" s="106">
        <v>465</v>
      </c>
      <c r="I15" s="106">
        <v>289</v>
      </c>
      <c r="J15" s="106">
        <v>24</v>
      </c>
      <c r="K15" s="94"/>
      <c r="L15" s="91">
        <f>E15-F15</f>
        <v>21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61391</v>
      </c>
      <c r="F16" s="84">
        <f>SUM(F6:F15)</f>
        <v>55435</v>
      </c>
      <c r="G16" s="84">
        <f>SUM(G6:G15)</f>
        <v>212</v>
      </c>
      <c r="H16" s="84">
        <f>SUM(H6:H15)</f>
        <v>54849</v>
      </c>
      <c r="I16" s="84">
        <f>SUM(I6:I15)</f>
        <v>39656</v>
      </c>
      <c r="J16" s="84">
        <f>SUM(J6:J15)</f>
        <v>6542</v>
      </c>
      <c r="K16" s="84">
        <f>SUM(K6:K15)</f>
        <v>2487</v>
      </c>
      <c r="L16" s="91">
        <f>E16-F16</f>
        <v>5956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2021</v>
      </c>
      <c r="F17" s="84">
        <v>1855</v>
      </c>
      <c r="G17" s="84">
        <v>5</v>
      </c>
      <c r="H17" s="84">
        <v>1860</v>
      </c>
      <c r="I17" s="84">
        <v>1507</v>
      </c>
      <c r="J17" s="84">
        <v>161</v>
      </c>
      <c r="K17" s="84">
        <v>42</v>
      </c>
      <c r="L17" s="91">
        <f>E17-F17</f>
        <v>166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2029</v>
      </c>
      <c r="F18" s="84">
        <v>1532</v>
      </c>
      <c r="G18" s="84">
        <v>9</v>
      </c>
      <c r="H18" s="84">
        <v>1646</v>
      </c>
      <c r="I18" s="84">
        <v>1163</v>
      </c>
      <c r="J18" s="84">
        <v>383</v>
      </c>
      <c r="K18" s="84">
        <v>119</v>
      </c>
      <c r="L18" s="91">
        <f>E18-F18</f>
        <v>497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57</v>
      </c>
      <c r="F20" s="84">
        <v>35</v>
      </c>
      <c r="G20" s="84"/>
      <c r="H20" s="84">
        <v>38</v>
      </c>
      <c r="I20" s="84">
        <v>23</v>
      </c>
      <c r="J20" s="84">
        <v>19</v>
      </c>
      <c r="K20" s="84">
        <v>18</v>
      </c>
      <c r="L20" s="91">
        <f>E20-F20</f>
        <v>22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2</v>
      </c>
      <c r="F21" s="84"/>
      <c r="G21" s="84"/>
      <c r="H21" s="84">
        <v>1</v>
      </c>
      <c r="I21" s="84"/>
      <c r="J21" s="84">
        <v>1</v>
      </c>
      <c r="K21" s="84">
        <v>1</v>
      </c>
      <c r="L21" s="91">
        <f>E21-F21</f>
        <v>2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20</v>
      </c>
      <c r="F23" s="84">
        <v>20</v>
      </c>
      <c r="G23" s="84"/>
      <c r="H23" s="84">
        <v>20</v>
      </c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>
        <v>17</v>
      </c>
      <c r="F24" s="84">
        <v>16</v>
      </c>
      <c r="G24" s="84"/>
      <c r="H24" s="84">
        <v>17</v>
      </c>
      <c r="I24" s="84">
        <v>16</v>
      </c>
      <c r="J24" s="84"/>
      <c r="K24" s="84"/>
      <c r="L24" s="91">
        <f>E24-F24</f>
        <v>1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2640</v>
      </c>
      <c r="F25" s="94">
        <v>2026</v>
      </c>
      <c r="G25" s="94">
        <v>10</v>
      </c>
      <c r="H25" s="94">
        <v>2076</v>
      </c>
      <c r="I25" s="94">
        <v>1202</v>
      </c>
      <c r="J25" s="94">
        <v>564</v>
      </c>
      <c r="K25" s="94">
        <v>180</v>
      </c>
      <c r="L25" s="91">
        <f>E25-F25</f>
        <v>614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36160</v>
      </c>
      <c r="F26" s="84">
        <v>34110</v>
      </c>
      <c r="G26" s="84">
        <v>19</v>
      </c>
      <c r="H26" s="84">
        <v>34010</v>
      </c>
      <c r="I26" s="84">
        <v>26023</v>
      </c>
      <c r="J26" s="84">
        <v>2150</v>
      </c>
      <c r="K26" s="84">
        <v>55</v>
      </c>
      <c r="L26" s="91">
        <f>E26-F26</f>
        <v>2050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464</v>
      </c>
      <c r="F27" s="111">
        <v>428</v>
      </c>
      <c r="G27" s="111">
        <v>2</v>
      </c>
      <c r="H27" s="111">
        <v>416</v>
      </c>
      <c r="I27" s="111">
        <v>277</v>
      </c>
      <c r="J27" s="111">
        <v>48</v>
      </c>
      <c r="K27" s="111">
        <v>20</v>
      </c>
      <c r="L27" s="91">
        <f>E27-F27</f>
        <v>36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29680</v>
      </c>
      <c r="F28" s="84">
        <v>27807</v>
      </c>
      <c r="G28" s="84">
        <v>71</v>
      </c>
      <c r="H28" s="84">
        <v>27452</v>
      </c>
      <c r="I28" s="84">
        <v>24419</v>
      </c>
      <c r="J28" s="84">
        <v>2228</v>
      </c>
      <c r="K28" s="84">
        <v>138</v>
      </c>
      <c r="L28" s="91">
        <f>E28-F28</f>
        <v>1873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33938</v>
      </c>
      <c r="F29" s="84">
        <v>24901</v>
      </c>
      <c r="G29" s="84">
        <v>334</v>
      </c>
      <c r="H29" s="84">
        <v>24233</v>
      </c>
      <c r="I29" s="84">
        <v>19416</v>
      </c>
      <c r="J29" s="84">
        <v>9705</v>
      </c>
      <c r="K29" s="84">
        <v>1819</v>
      </c>
      <c r="L29" s="91">
        <f>E29-F29</f>
        <v>9037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4402</v>
      </c>
      <c r="F30" s="84">
        <v>4280</v>
      </c>
      <c r="G30" s="84">
        <v>7</v>
      </c>
      <c r="H30" s="84">
        <v>4226</v>
      </c>
      <c r="I30" s="84">
        <v>3532</v>
      </c>
      <c r="J30" s="84">
        <v>176</v>
      </c>
      <c r="K30" s="84">
        <v>13</v>
      </c>
      <c r="L30" s="91">
        <f>E30-F30</f>
        <v>122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4079</v>
      </c>
      <c r="F31" s="84">
        <v>3554</v>
      </c>
      <c r="G31" s="84">
        <v>13</v>
      </c>
      <c r="H31" s="84">
        <v>3253</v>
      </c>
      <c r="I31" s="84">
        <v>2832</v>
      </c>
      <c r="J31" s="84">
        <v>826</v>
      </c>
      <c r="K31" s="84">
        <v>36</v>
      </c>
      <c r="L31" s="91">
        <f>E31-F31</f>
        <v>525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543</v>
      </c>
      <c r="F32" s="84">
        <v>446</v>
      </c>
      <c r="G32" s="84">
        <v>1</v>
      </c>
      <c r="H32" s="84">
        <v>439</v>
      </c>
      <c r="I32" s="84">
        <v>204</v>
      </c>
      <c r="J32" s="84">
        <v>104</v>
      </c>
      <c r="K32" s="84">
        <v>30</v>
      </c>
      <c r="L32" s="91">
        <f>E32-F32</f>
        <v>97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113</v>
      </c>
      <c r="F33" s="84">
        <v>66</v>
      </c>
      <c r="G33" s="84">
        <v>3</v>
      </c>
      <c r="H33" s="84">
        <v>79</v>
      </c>
      <c r="I33" s="84">
        <v>18</v>
      </c>
      <c r="J33" s="84">
        <v>34</v>
      </c>
      <c r="K33" s="84">
        <v>24</v>
      </c>
      <c r="L33" s="91">
        <f>E33-F33</f>
        <v>47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9</v>
      </c>
      <c r="F34" s="84">
        <v>6</v>
      </c>
      <c r="G34" s="84"/>
      <c r="H34" s="84">
        <v>5</v>
      </c>
      <c r="I34" s="84">
        <v>3</v>
      </c>
      <c r="J34" s="84">
        <v>4</v>
      </c>
      <c r="K34" s="84">
        <v>2</v>
      </c>
      <c r="L34" s="91">
        <f>E34-F34</f>
        <v>3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147</v>
      </c>
      <c r="F35" s="84">
        <v>146</v>
      </c>
      <c r="G35" s="84"/>
      <c r="H35" s="84">
        <v>144</v>
      </c>
      <c r="I35" s="84">
        <v>12</v>
      </c>
      <c r="J35" s="84">
        <v>3</v>
      </c>
      <c r="K35" s="84"/>
      <c r="L35" s="91">
        <f>E35-F35</f>
        <v>1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426</v>
      </c>
      <c r="F36" s="84">
        <v>329</v>
      </c>
      <c r="G36" s="84">
        <v>2</v>
      </c>
      <c r="H36" s="84">
        <v>344</v>
      </c>
      <c r="I36" s="84">
        <v>116</v>
      </c>
      <c r="J36" s="84">
        <v>82</v>
      </c>
      <c r="K36" s="84">
        <v>32</v>
      </c>
      <c r="L36" s="91">
        <f>E36-F36</f>
        <v>97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2904</v>
      </c>
      <c r="F37" s="84">
        <v>2595</v>
      </c>
      <c r="G37" s="84">
        <v>4</v>
      </c>
      <c r="H37" s="84">
        <v>2327</v>
      </c>
      <c r="I37" s="84">
        <v>1617</v>
      </c>
      <c r="J37" s="84">
        <v>577</v>
      </c>
      <c r="K37" s="84">
        <v>127</v>
      </c>
      <c r="L37" s="91">
        <f>E37-F37</f>
        <v>309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13</v>
      </c>
      <c r="F38" s="84">
        <v>12</v>
      </c>
      <c r="G38" s="84"/>
      <c r="H38" s="84">
        <v>10</v>
      </c>
      <c r="I38" s="84">
        <v>7</v>
      </c>
      <c r="J38" s="84">
        <v>3</v>
      </c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332</v>
      </c>
      <c r="F39" s="84">
        <v>311</v>
      </c>
      <c r="G39" s="84"/>
      <c r="H39" s="84">
        <v>305</v>
      </c>
      <c r="I39" s="84">
        <v>173</v>
      </c>
      <c r="J39" s="84">
        <v>27</v>
      </c>
      <c r="K39" s="84">
        <v>2</v>
      </c>
      <c r="L39" s="91">
        <f>E39-F39</f>
        <v>21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85259</v>
      </c>
      <c r="F40" s="94">
        <v>72584</v>
      </c>
      <c r="G40" s="94">
        <v>394</v>
      </c>
      <c r="H40" s="94">
        <v>69292</v>
      </c>
      <c r="I40" s="94">
        <v>50698</v>
      </c>
      <c r="J40" s="94">
        <v>15967</v>
      </c>
      <c r="K40" s="94">
        <v>2298</v>
      </c>
      <c r="L40" s="91">
        <f>E40-F40</f>
        <v>12675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54686</v>
      </c>
      <c r="F41" s="84">
        <v>50066</v>
      </c>
      <c r="G41" s="84">
        <v>37</v>
      </c>
      <c r="H41" s="84">
        <v>48690</v>
      </c>
      <c r="I41" s="121" t="s">
        <v>208</v>
      </c>
      <c r="J41" s="84">
        <v>5996</v>
      </c>
      <c r="K41" s="84">
        <v>675</v>
      </c>
      <c r="L41" s="91">
        <f>E41-F41</f>
        <v>4620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72</v>
      </c>
      <c r="F42" s="84">
        <v>65</v>
      </c>
      <c r="G42" s="84"/>
      <c r="H42" s="84">
        <v>66</v>
      </c>
      <c r="I42" s="121" t="s">
        <v>208</v>
      </c>
      <c r="J42" s="84">
        <v>6</v>
      </c>
      <c r="K42" s="84"/>
      <c r="L42" s="91">
        <f>E42-F42</f>
        <v>7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1003</v>
      </c>
      <c r="F43" s="84">
        <v>906</v>
      </c>
      <c r="G43" s="84"/>
      <c r="H43" s="84">
        <v>889</v>
      </c>
      <c r="I43" s="84">
        <v>631</v>
      </c>
      <c r="J43" s="84">
        <v>114</v>
      </c>
      <c r="K43" s="84">
        <v>79</v>
      </c>
      <c r="L43" s="91">
        <f>E43-F43</f>
        <v>97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113</v>
      </c>
      <c r="F44" s="84">
        <v>113</v>
      </c>
      <c r="G44" s="84"/>
      <c r="H44" s="84">
        <v>112</v>
      </c>
      <c r="I44" s="84">
        <v>82</v>
      </c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55802</v>
      </c>
      <c r="F45" s="84">
        <f aca="true" t="shared" si="0" ref="F45:K45">F41+F43+F44</f>
        <v>51085</v>
      </c>
      <c r="G45" s="84">
        <f t="shared" si="0"/>
        <v>37</v>
      </c>
      <c r="H45" s="84">
        <f t="shared" si="0"/>
        <v>49691</v>
      </c>
      <c r="I45" s="84">
        <f>I43+I44</f>
        <v>713</v>
      </c>
      <c r="J45" s="84">
        <f t="shared" si="0"/>
        <v>6111</v>
      </c>
      <c r="K45" s="84">
        <f t="shared" si="0"/>
        <v>754</v>
      </c>
      <c r="L45" s="91">
        <f>E45-F45</f>
        <v>4717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205092</v>
      </c>
      <c r="F46" s="84">
        <f t="shared" si="1"/>
        <v>181130</v>
      </c>
      <c r="G46" s="84">
        <f t="shared" si="1"/>
        <v>653</v>
      </c>
      <c r="H46" s="84">
        <f t="shared" si="1"/>
        <v>175908</v>
      </c>
      <c r="I46" s="84">
        <f t="shared" si="1"/>
        <v>92269</v>
      </c>
      <c r="J46" s="84">
        <f t="shared" si="1"/>
        <v>29184</v>
      </c>
      <c r="K46" s="84">
        <f t="shared" si="1"/>
        <v>5719</v>
      </c>
      <c r="L46" s="91">
        <f>E46-F46</f>
        <v>23962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&amp;LF0D054D5&amp;C&amp;R2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964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498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4348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133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220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637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624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1687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284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391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77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1937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39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240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563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339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8033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485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264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157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70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6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4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16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53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>
        <v>1</v>
      </c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4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7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1140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1410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273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261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36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240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125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221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2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>
        <v>1</v>
      </c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&amp;LF0D054D5&amp;C&amp;R3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6981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5158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463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2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1653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9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50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73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19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4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2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186200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90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796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16537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188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63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2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332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3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124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655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2546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94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45413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6786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33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520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84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6169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10470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9274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37025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48234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87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2019623027595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757805259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865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247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3537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1533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195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162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154579</v>
      </c>
      <c r="F58" s="109">
        <f>F59+F62+F63+F64</f>
        <v>17173</v>
      </c>
      <c r="G58" s="109">
        <f>G59+G62+G63+G64</f>
        <v>2262</v>
      </c>
      <c r="H58" s="109">
        <f>H59+H62+H63+H64</f>
        <v>809</v>
      </c>
      <c r="I58" s="109">
        <f>I59+I62+I63+I64</f>
        <v>1085</v>
      </c>
    </row>
    <row r="59" spans="1:9" ht="13.5" customHeight="1">
      <c r="A59" s="201" t="s">
        <v>103</v>
      </c>
      <c r="B59" s="201"/>
      <c r="C59" s="201"/>
      <c r="D59" s="201"/>
      <c r="E59" s="94">
        <v>51816</v>
      </c>
      <c r="F59" s="94">
        <v>1865</v>
      </c>
      <c r="G59" s="94">
        <v>479</v>
      </c>
      <c r="H59" s="94">
        <v>262</v>
      </c>
      <c r="I59" s="94">
        <v>427</v>
      </c>
    </row>
    <row r="60" spans="1:9" ht="13.5" customHeight="1">
      <c r="A60" s="249" t="s">
        <v>201</v>
      </c>
      <c r="B60" s="250"/>
      <c r="C60" s="250"/>
      <c r="D60" s="251"/>
      <c r="E60" s="86">
        <v>4640</v>
      </c>
      <c r="F60" s="86">
        <v>1282</v>
      </c>
      <c r="G60" s="86">
        <v>411</v>
      </c>
      <c r="H60" s="86">
        <v>235</v>
      </c>
      <c r="I60" s="86">
        <v>406</v>
      </c>
    </row>
    <row r="61" spans="1:9" ht="13.5" customHeight="1">
      <c r="A61" s="249" t="s">
        <v>202</v>
      </c>
      <c r="B61" s="250"/>
      <c r="C61" s="250"/>
      <c r="D61" s="251"/>
      <c r="E61" s="86">
        <v>42351</v>
      </c>
      <c r="F61" s="86">
        <v>267</v>
      </c>
      <c r="G61" s="86">
        <v>33</v>
      </c>
      <c r="H61" s="86">
        <v>8</v>
      </c>
      <c r="I61" s="86">
        <v>5</v>
      </c>
    </row>
    <row r="62" spans="1:9" ht="13.5" customHeight="1">
      <c r="A62" s="252" t="s">
        <v>30</v>
      </c>
      <c r="B62" s="252"/>
      <c r="C62" s="252"/>
      <c r="D62" s="252"/>
      <c r="E62" s="84">
        <v>1472</v>
      </c>
      <c r="F62" s="84">
        <v>448</v>
      </c>
      <c r="G62" s="84">
        <v>103</v>
      </c>
      <c r="H62" s="84">
        <v>14</v>
      </c>
      <c r="I62" s="84">
        <v>39</v>
      </c>
    </row>
    <row r="63" spans="1:9" ht="13.5" customHeight="1">
      <c r="A63" s="252" t="s">
        <v>104</v>
      </c>
      <c r="B63" s="252"/>
      <c r="C63" s="252"/>
      <c r="D63" s="252"/>
      <c r="E63" s="84">
        <v>54231</v>
      </c>
      <c r="F63" s="84">
        <v>12290</v>
      </c>
      <c r="G63" s="84">
        <v>1623</v>
      </c>
      <c r="H63" s="84">
        <v>529</v>
      </c>
      <c r="I63" s="84">
        <v>619</v>
      </c>
    </row>
    <row r="64" spans="1:9" ht="13.5" customHeight="1">
      <c r="A64" s="201" t="s">
        <v>108</v>
      </c>
      <c r="B64" s="201"/>
      <c r="C64" s="201"/>
      <c r="D64" s="201"/>
      <c r="E64" s="84">
        <v>47060</v>
      </c>
      <c r="F64" s="84">
        <v>2570</v>
      </c>
      <c r="G64" s="84">
        <v>57</v>
      </c>
      <c r="H64" s="84">
        <v>4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42979</v>
      </c>
      <c r="G68" s="115">
        <v>2012412136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16723</v>
      </c>
      <c r="G69" s="117">
        <v>1641043653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26256</v>
      </c>
      <c r="G70" s="117">
        <v>371368483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14894</v>
      </c>
      <c r="G71" s="115">
        <v>37608428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16</v>
      </c>
      <c r="G72" s="117">
        <v>47477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11</v>
      </c>
      <c r="G73" s="117">
        <v>9397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33</v>
      </c>
      <c r="G74" s="117">
        <v>384034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&amp;LF0D054D5&amp;C&amp;R4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19.596354166666668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38.015897279119535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31.914893617021278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14.392183879250956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12.338406152839143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97.11698779881853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1085.851851851852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1266</v>
      </c>
    </row>
    <row r="11" spans="1:4" ht="16.5" customHeight="1">
      <c r="A11" s="223" t="s">
        <v>62</v>
      </c>
      <c r="B11" s="225"/>
      <c r="C11" s="10">
        <v>9</v>
      </c>
      <c r="D11" s="84">
        <v>55.7241379310345</v>
      </c>
    </row>
    <row r="12" spans="1:4" ht="16.5" customHeight="1">
      <c r="A12" s="252" t="s">
        <v>103</v>
      </c>
      <c r="B12" s="252"/>
      <c r="C12" s="10">
        <v>10</v>
      </c>
      <c r="D12" s="84">
        <v>40.6551724137931</v>
      </c>
    </row>
    <row r="13" spans="1:4" ht="16.5" customHeight="1">
      <c r="A13" s="249" t="s">
        <v>201</v>
      </c>
      <c r="B13" s="251"/>
      <c r="C13" s="10">
        <v>11</v>
      </c>
      <c r="D13" s="94">
        <v>177.965517241379</v>
      </c>
    </row>
    <row r="14" spans="1:4" ht="16.5" customHeight="1">
      <c r="A14" s="249" t="s">
        <v>202</v>
      </c>
      <c r="B14" s="251"/>
      <c r="C14" s="10">
        <v>12</v>
      </c>
      <c r="D14" s="94">
        <v>4.72413793103448</v>
      </c>
    </row>
    <row r="15" spans="1:4" ht="16.5" customHeight="1">
      <c r="A15" s="252" t="s">
        <v>30</v>
      </c>
      <c r="B15" s="252"/>
      <c r="C15" s="10">
        <v>13</v>
      </c>
      <c r="D15" s="84">
        <v>110.655172413793</v>
      </c>
    </row>
    <row r="16" spans="1:4" ht="16.5" customHeight="1">
      <c r="A16" s="252" t="s">
        <v>104</v>
      </c>
      <c r="B16" s="252"/>
      <c r="C16" s="10">
        <v>14</v>
      </c>
      <c r="D16" s="84">
        <v>87.6206896551724</v>
      </c>
    </row>
    <row r="17" spans="1:5" ht="16.5" customHeight="1">
      <c r="A17" s="252" t="s">
        <v>108</v>
      </c>
      <c r="B17" s="252"/>
      <c r="C17" s="10">
        <v>15</v>
      </c>
      <c r="D17" s="84">
        <v>31.448275862069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&amp;LF0D054D5&amp;C&amp;R5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2024-02-06T11:46:07Z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12565390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