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<sst xmlns="http://schemas.openxmlformats.org/spreadsheetml/2006/main" count="289" uniqueCount="217">
  <si>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</si>
  <si>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</si>
  <si>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</si>
  <si>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</si>
  <si>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</si>
  <si>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</si>
  <si>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</si>
  <si>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</si>
  <si>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</si>
  <si>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</si>
  <si>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</si>
  <si>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</si>
  <si>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</si>
  <si>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</si>
  <si>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</si>
  <si>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</si>
  <si>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</si>
  <si>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</si>
  <si>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</si>
  <si>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</si>
  <si>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</si>
  <si>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</si>
  <si>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</si>
  <si>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</si>
  <si>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</si>
  <si>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</si>
  <si>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</si>
  <si>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</si>
  <si>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</si>
  <si>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</si>
  <si>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</si>
  <si>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</si>
  <si>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</si>
  <si>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</si>
  <si>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</si>
  <si>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</si>
  <si>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</si>
  <si>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</si>
  <si>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</si>
  <si>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</si>
  <si>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</si>
  <si>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</si>
  <si>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</si>
  <si>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</si>
  <si>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</si>
  <si>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</si>
  <si>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</si>
  <si>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</si>
  <si>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</si>
  <si>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</si>
  <si>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</si>
  <si>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</si>
  <si>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</si>
  <si>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</si>
  <si>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</si>
  <si>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</si>
  <si>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</si>
  <si>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</si>
  <si>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</si>
  <si>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</si>
  <si>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</si>
  <si>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</si>
  <si>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</si>
  <si>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</si>
  <si>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</si>
  <si>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</si>
  <si>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</si>
  <si>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</si>
  <si>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</si>
  <si>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</si>
  <si>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</si>
  <si>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</si>
  <si>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</si>
  <si>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</si>
  <si>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</si>
  <si>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</si>
  <si>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</si>
  <si>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</si>
  <si>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</si>
  <si>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</si>
  <si>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</si>
  <si>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</si>
  <si>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</si>
  <si>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</si>
  <si>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</si>
  <si>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</si>
  <si>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</si>
  <si>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</si>
  <si>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</si>
  <si>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</si>
  <si>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</si>
  <si>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</si>
  <si>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</si>
  <si>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</si>
  <si>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</si>
  <si>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</si>
  <si>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</si>
  <si>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</si>
  <si>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</si>
  <si>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</si>
  <si>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</si>
  <si>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</si>
  <si>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</si>
  <si>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</si>
  <si>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</si>
  <si>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</si>
  <si>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</si>
  <si>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</si>
  <si>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</si>
  <si>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</si>
  <si>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</si>
  <si>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</si>
  <si>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</si>
  <si>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</si>
  <si>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</si>
  <si>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</si>
  <si>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</si>
  <si>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</si>
  <si>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</si>
  <si>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</si>
  <si>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</si>
  <si>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</si>
  <si>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</si>
  <si>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</si>
  <si>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</si>
  <si>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</si>
  <si>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</si>
  <si>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</si>
  <si>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</si>
  <si>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</si>
  <si>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</si>
  <si>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</si>
  <si>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</si>
  <si>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</si>
  <si>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</si>
  <si>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</si>
  <si>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</si>
  <si>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</si>
  <si>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</si>
  <si>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</si>
  <si>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</si>
  <si>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</si>
  <si>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</si>
  <si>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</si>
  <si>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</si>
  <si>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</si>
  <si>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</si>
  <si>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</si>
  <si>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</si>
  <si>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</si>
  <si>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</si>
  <si>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</si>
  <si>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</si>
  <si>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</si>
  <si>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</si>
  <si>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</si>
  <si>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</si>
  <si>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</si>
  <si>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</si>
  <si>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</si>
  <si>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</si>
  <si>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</si>
  <si>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</si>
  <si>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</si>
  <si>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</si>
  <si>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</si>
  <si>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</si>
  <si>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</si>
  <si>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</si>
  <si>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</si>
  <si>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</si>
  <si>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</si>
  <si>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</si>
  <si>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</si>
  <si>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</si>
  <si>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</si>
  <si>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</si>
  <si>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</si>
  <si>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</si>
  <si>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</si>
  <si>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</si>
  <si>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</si>
  <si>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</si>
  <si>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</si>
  <si>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</si>
  <si>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</si>
  <si>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</si>
  <si>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</si>
  <si>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</si>
  <si>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</si>
  <si>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</si>
  <si>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</si>
  <si>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</si>
  <si>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</si>
  <si>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</si>
  <si>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</si>
  <si>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</si>
  <si>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</si>
  <si>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</si>
  <si>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</si>
  <si>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</si>
  <si>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</si>
  <si>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</si>
  <si>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</si>
  <si>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</si>
  <si>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</si>
  <si>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</si>
  <si>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</si>
  <si>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</si>
  <si>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</si>
  <si>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</si>
  <si>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</si>
  <si>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</si>
  <si>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</si>
  <si>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 260-14-54</t>
  </si>
  <si>
    <t>stat@lv.court.gov.ua</t>
  </si>
  <si>
    <t>21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</si>
</sst>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&amp;L51E926AF&amp;C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11430</v>
      </c>
      <c r="F6" s="105">
        <v>6669</v>
      </c>
      <c r="G6" s="105">
        <v>102</v>
      </c>
      <c r="H6" s="105">
        <v>5888</v>
      </c>
      <c r="I6" s="105" t="s">
        <v>206</v>
      </c>
      <c r="J6" s="105">
        <v>5542</v>
      </c>
      <c r="K6" s="84">
        <v>2460</v>
      </c>
      <c r="L6" s="91">
        <f>E6-F6</f>
        <v>4761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36600</v>
      </c>
      <c r="F7" s="105">
        <v>36034</v>
      </c>
      <c r="G7" s="105">
        <v>59</v>
      </c>
      <c r="H7" s="105">
        <v>35849</v>
      </c>
      <c r="I7" s="105">
        <v>29230</v>
      </c>
      <c r="J7" s="105">
        <v>751</v>
      </c>
      <c r="K7" s="84"/>
      <c r="L7" s="91">
        <f>E7-F7</f>
        <v>566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42</v>
      </c>
      <c r="F8" s="105">
        <v>30</v>
      </c>
      <c r="G8" s="105"/>
      <c r="H8" s="105">
        <v>40</v>
      </c>
      <c r="I8" s="105">
        <v>36</v>
      </c>
      <c r="J8" s="105">
        <v>2</v>
      </c>
      <c r="K8" s="84"/>
      <c r="L8" s="91">
        <f>E8-F8</f>
        <v>12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4421</v>
      </c>
      <c r="F9" s="105">
        <v>3844</v>
      </c>
      <c r="G9" s="105">
        <v>20</v>
      </c>
      <c r="H9" s="85">
        <v>3845</v>
      </c>
      <c r="I9" s="105">
        <v>2680</v>
      </c>
      <c r="J9" s="105">
        <v>576</v>
      </c>
      <c r="K9" s="84"/>
      <c r="L9" s="91">
        <f>E9-F9</f>
        <v>577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89</v>
      </c>
      <c r="F10" s="105">
        <v>60</v>
      </c>
      <c r="G10" s="105">
        <v>25</v>
      </c>
      <c r="H10" s="105">
        <v>49</v>
      </c>
      <c r="I10" s="105">
        <v>3</v>
      </c>
      <c r="J10" s="105">
        <v>40</v>
      </c>
      <c r="K10" s="84"/>
      <c r="L10" s="91">
        <f>E10-F10</f>
        <v>29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783</v>
      </c>
      <c r="F12" s="105">
        <v>749</v>
      </c>
      <c r="G12" s="105"/>
      <c r="H12" s="105">
        <v>757</v>
      </c>
      <c r="I12" s="105">
        <v>477</v>
      </c>
      <c r="J12" s="105">
        <v>26</v>
      </c>
      <c r="K12" s="84"/>
      <c r="L12" s="91">
        <f>E12-F12</f>
        <v>34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62</v>
      </c>
      <c r="F13" s="105">
        <v>10</v>
      </c>
      <c r="G13" s="105">
        <v>4</v>
      </c>
      <c r="H13" s="105">
        <v>11</v>
      </c>
      <c r="I13" s="105">
        <v>6</v>
      </c>
      <c r="J13" s="105">
        <v>51</v>
      </c>
      <c r="K13" s="84">
        <v>41</v>
      </c>
      <c r="L13" s="91">
        <f>E13-F13</f>
        <v>52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228</v>
      </c>
      <c r="F14" s="112">
        <v>227</v>
      </c>
      <c r="G14" s="112"/>
      <c r="H14" s="112">
        <v>172</v>
      </c>
      <c r="I14" s="112">
        <v>129</v>
      </c>
      <c r="J14" s="112">
        <v>56</v>
      </c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544</v>
      </c>
      <c r="F15" s="112">
        <v>502</v>
      </c>
      <c r="G15" s="112">
        <v>24</v>
      </c>
      <c r="H15" s="112">
        <v>497</v>
      </c>
      <c r="I15" s="112">
        <v>340</v>
      </c>
      <c r="J15" s="112">
        <v>47</v>
      </c>
      <c r="K15" s="94"/>
      <c r="L15" s="91">
        <f>E15-F15</f>
        <v>42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54199</v>
      </c>
      <c r="F16" s="86">
        <f>SUM(F6:F15)</f>
        <v>48125</v>
      </c>
      <c r="G16" s="86">
        <f>SUM(G6:G15)</f>
        <v>234</v>
      </c>
      <c r="H16" s="86">
        <f>SUM(H6:H15)</f>
        <v>47108</v>
      </c>
      <c r="I16" s="86">
        <f>SUM(I6:I15)</f>
        <v>32901</v>
      </c>
      <c r="J16" s="86">
        <f>SUM(J6:J15)</f>
        <v>7091</v>
      </c>
      <c r="K16" s="86">
        <f>SUM(K6:K15)</f>
        <v>2501</v>
      </c>
      <c r="L16" s="91">
        <f>E16-F16</f>
        <v>6074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2662</v>
      </c>
      <c r="F17" s="84">
        <v>2390</v>
      </c>
      <c r="G17" s="84">
        <v>10</v>
      </c>
      <c r="H17" s="84">
        <v>2460</v>
      </c>
      <c r="I17" s="84">
        <v>1913</v>
      </c>
      <c r="J17" s="84">
        <v>202</v>
      </c>
      <c r="K17" s="84">
        <v>71</v>
      </c>
      <c r="L17" s="91">
        <f>E17-F17</f>
        <v>272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2874</v>
      </c>
      <c r="F18" s="84">
        <v>1941</v>
      </c>
      <c r="G18" s="84">
        <v>38</v>
      </c>
      <c r="H18" s="84">
        <v>2308</v>
      </c>
      <c r="I18" s="84">
        <v>1713</v>
      </c>
      <c r="J18" s="84">
        <v>566</v>
      </c>
      <c r="K18" s="84">
        <v>223</v>
      </c>
      <c r="L18" s="91">
        <f>E18-F18</f>
        <v>933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3</v>
      </c>
      <c r="F19" s="84">
        <v>3</v>
      </c>
      <c r="G19" s="84"/>
      <c r="H19" s="84">
        <v>3</v>
      </c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110</v>
      </c>
      <c r="F20" s="84">
        <v>65</v>
      </c>
      <c r="G20" s="84"/>
      <c r="H20" s="84">
        <v>74</v>
      </c>
      <c r="I20" s="84">
        <v>36</v>
      </c>
      <c r="J20" s="84">
        <v>36</v>
      </c>
      <c r="K20" s="84">
        <v>24</v>
      </c>
      <c r="L20" s="91">
        <f>E20-F20</f>
        <v>45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7</v>
      </c>
      <c r="F21" s="84">
        <v>3</v>
      </c>
      <c r="G21" s="84">
        <v>1</v>
      </c>
      <c r="H21" s="84">
        <v>5</v>
      </c>
      <c r="I21" s="84"/>
      <c r="J21" s="84">
        <v>2</v>
      </c>
      <c r="K21" s="84">
        <v>1</v>
      </c>
      <c r="L21" s="91">
        <f>E21-F21</f>
        <v>4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2</v>
      </c>
      <c r="F23" s="84">
        <v>2</v>
      </c>
      <c r="G23" s="84"/>
      <c r="H23" s="84">
        <v>2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46</v>
      </c>
      <c r="F24" s="84">
        <v>45</v>
      </c>
      <c r="G24" s="84"/>
      <c r="H24" s="84">
        <v>44</v>
      </c>
      <c r="I24" s="84">
        <v>35</v>
      </c>
      <c r="J24" s="84">
        <v>2</v>
      </c>
      <c r="K24" s="84"/>
      <c r="L24" s="91">
        <f>E24-F24</f>
        <v>1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3791</v>
      </c>
      <c r="F25" s="94">
        <v>2692</v>
      </c>
      <c r="G25" s="94">
        <v>39</v>
      </c>
      <c r="H25" s="94">
        <v>2983</v>
      </c>
      <c r="I25" s="94">
        <v>1785</v>
      </c>
      <c r="J25" s="94">
        <v>808</v>
      </c>
      <c r="K25" s="94">
        <v>319</v>
      </c>
      <c r="L25" s="91">
        <f>E25-F25</f>
        <v>1099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19286</v>
      </c>
      <c r="F26" s="84">
        <v>18272</v>
      </c>
      <c r="G26" s="84">
        <v>3</v>
      </c>
      <c r="H26" s="84">
        <v>17572</v>
      </c>
      <c r="I26" s="84">
        <v>14810</v>
      </c>
      <c r="J26" s="84">
        <v>1714</v>
      </c>
      <c r="K26" s="84">
        <v>15</v>
      </c>
      <c r="L26" s="91">
        <f>E26-F26</f>
        <v>1014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177</v>
      </c>
      <c r="F27" s="84">
        <v>172</v>
      </c>
      <c r="G27" s="84"/>
      <c r="H27" s="84">
        <v>172</v>
      </c>
      <c r="I27" s="84">
        <v>67</v>
      </c>
      <c r="J27" s="84">
        <v>5</v>
      </c>
      <c r="K27" s="84">
        <v>3</v>
      </c>
      <c r="L27" s="91">
        <f>E27-F27</f>
        <v>5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26852</v>
      </c>
      <c r="F28" s="84">
        <v>24141</v>
      </c>
      <c r="G28" s="84">
        <v>59</v>
      </c>
      <c r="H28" s="84">
        <v>24077</v>
      </c>
      <c r="I28" s="84">
        <v>21482</v>
      </c>
      <c r="J28" s="84">
        <v>2775</v>
      </c>
      <c r="K28" s="84">
        <v>125</v>
      </c>
      <c r="L28" s="91">
        <f>E28-F28</f>
        <v>2711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34233</v>
      </c>
      <c r="F29" s="84">
        <v>21889</v>
      </c>
      <c r="G29" s="84">
        <v>323</v>
      </c>
      <c r="H29" s="84">
        <v>22627</v>
      </c>
      <c r="I29" s="84">
        <v>17835</v>
      </c>
      <c r="J29" s="84">
        <v>11606</v>
      </c>
      <c r="K29" s="84">
        <v>3139</v>
      </c>
      <c r="L29" s="91">
        <f>E29-F29</f>
        <v>12344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2248</v>
      </c>
      <c r="F30" s="84">
        <v>2104</v>
      </c>
      <c r="G30" s="84">
        <v>5</v>
      </c>
      <c r="H30" s="84">
        <v>2107</v>
      </c>
      <c r="I30" s="84">
        <v>1892</v>
      </c>
      <c r="J30" s="84">
        <v>141</v>
      </c>
      <c r="K30" s="84">
        <v>12</v>
      </c>
      <c r="L30" s="91">
        <f>E30-F30</f>
        <v>144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2362</v>
      </c>
      <c r="F31" s="84">
        <v>1908</v>
      </c>
      <c r="G31" s="84">
        <v>15</v>
      </c>
      <c r="H31" s="84">
        <v>1920</v>
      </c>
      <c r="I31" s="84">
        <v>1676</v>
      </c>
      <c r="J31" s="84">
        <v>442</v>
      </c>
      <c r="K31" s="84">
        <v>42</v>
      </c>
      <c r="L31" s="91">
        <f>E31-F31</f>
        <v>454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520</v>
      </c>
      <c r="F32" s="84">
        <v>414</v>
      </c>
      <c r="G32" s="84"/>
      <c r="H32" s="84">
        <v>415</v>
      </c>
      <c r="I32" s="84">
        <v>190</v>
      </c>
      <c r="J32" s="84">
        <v>105</v>
      </c>
      <c r="K32" s="84">
        <v>23</v>
      </c>
      <c r="L32" s="91">
        <f>E32-F32</f>
        <v>106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149</v>
      </c>
      <c r="F33" s="84">
        <v>79</v>
      </c>
      <c r="G33" s="84">
        <v>6</v>
      </c>
      <c r="H33" s="84">
        <v>93</v>
      </c>
      <c r="I33" s="84">
        <v>32</v>
      </c>
      <c r="J33" s="84">
        <v>56</v>
      </c>
      <c r="K33" s="84">
        <v>34</v>
      </c>
      <c r="L33" s="91">
        <f>E33-F33</f>
        <v>70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23</v>
      </c>
      <c r="F34" s="84">
        <v>16</v>
      </c>
      <c r="G34" s="84">
        <v>3</v>
      </c>
      <c r="H34" s="84">
        <v>19</v>
      </c>
      <c r="I34" s="84">
        <v>1</v>
      </c>
      <c r="J34" s="84">
        <v>4</v>
      </c>
      <c r="K34" s="84">
        <v>2</v>
      </c>
      <c r="L34" s="91">
        <f>E34-F34</f>
        <v>7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123</v>
      </c>
      <c r="F35" s="84">
        <v>121</v>
      </c>
      <c r="G35" s="84"/>
      <c r="H35" s="84">
        <v>119</v>
      </c>
      <c r="I35" s="84">
        <v>6</v>
      </c>
      <c r="J35" s="84">
        <v>4</v>
      </c>
      <c r="K35" s="84"/>
      <c r="L35" s="91">
        <f>E35-F35</f>
        <v>2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673</v>
      </c>
      <c r="F36" s="84">
        <v>459</v>
      </c>
      <c r="G36" s="84">
        <v>13</v>
      </c>
      <c r="H36" s="84">
        <v>516</v>
      </c>
      <c r="I36" s="84">
        <v>172</v>
      </c>
      <c r="J36" s="84">
        <v>157</v>
      </c>
      <c r="K36" s="84">
        <v>62</v>
      </c>
      <c r="L36" s="91">
        <f>E36-F36</f>
        <v>214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2990</v>
      </c>
      <c r="F37" s="84">
        <v>2546</v>
      </c>
      <c r="G37" s="84">
        <v>10</v>
      </c>
      <c r="H37" s="84">
        <v>2584</v>
      </c>
      <c r="I37" s="84">
        <v>1750</v>
      </c>
      <c r="J37" s="84">
        <v>406</v>
      </c>
      <c r="K37" s="84">
        <v>105</v>
      </c>
      <c r="L37" s="91">
        <f>E37-F37</f>
        <v>444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17</v>
      </c>
      <c r="F38" s="84">
        <v>11</v>
      </c>
      <c r="G38" s="84"/>
      <c r="H38" s="84">
        <v>11</v>
      </c>
      <c r="I38" s="84">
        <v>6</v>
      </c>
      <c r="J38" s="84">
        <v>6</v>
      </c>
      <c r="K38" s="84">
        <v>2</v>
      </c>
      <c r="L38" s="91">
        <f>E38-F38</f>
        <v>6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971</v>
      </c>
      <c r="F39" s="84">
        <v>907</v>
      </c>
      <c r="G39" s="84"/>
      <c r="H39" s="84">
        <v>901</v>
      </c>
      <c r="I39" s="84">
        <v>678</v>
      </c>
      <c r="J39" s="84">
        <v>70</v>
      </c>
      <c r="K39" s="84">
        <v>5</v>
      </c>
      <c r="L39" s="91">
        <f>E39-F39</f>
        <v>64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67250</v>
      </c>
      <c r="F40" s="94">
        <v>52035</v>
      </c>
      <c r="G40" s="94">
        <v>392</v>
      </c>
      <c r="H40" s="94">
        <v>49759</v>
      </c>
      <c r="I40" s="94">
        <v>37223</v>
      </c>
      <c r="J40" s="94">
        <v>17491</v>
      </c>
      <c r="K40" s="94">
        <v>3569</v>
      </c>
      <c r="L40" s="91">
        <f>E40-F40</f>
        <v>15215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52224</v>
      </c>
      <c r="F41" s="84">
        <v>49253</v>
      </c>
      <c r="G41" s="84">
        <v>85</v>
      </c>
      <c r="H41" s="84">
        <v>48254</v>
      </c>
      <c r="I41" s="84" t="s">
        <v>206</v>
      </c>
      <c r="J41" s="84">
        <v>3970</v>
      </c>
      <c r="K41" s="84">
        <v>64</v>
      </c>
      <c r="L41" s="91">
        <f>E41-F41</f>
        <v>2971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445</v>
      </c>
      <c r="F42" s="84">
        <v>433</v>
      </c>
      <c r="G42" s="84"/>
      <c r="H42" s="84">
        <v>429</v>
      </c>
      <c r="I42" s="84" t="s">
        <v>206</v>
      </c>
      <c r="J42" s="84">
        <v>16</v>
      </c>
      <c r="K42" s="84"/>
      <c r="L42" s="91">
        <f>E42-F42</f>
        <v>12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408</v>
      </c>
      <c r="F43" s="84">
        <v>362</v>
      </c>
      <c r="G43" s="84"/>
      <c r="H43" s="84">
        <v>355</v>
      </c>
      <c r="I43" s="84">
        <v>221</v>
      </c>
      <c r="J43" s="84">
        <v>53</v>
      </c>
      <c r="K43" s="84">
        <v>23</v>
      </c>
      <c r="L43" s="91">
        <f>E43-F43</f>
        <v>46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53</v>
      </c>
      <c r="F44" s="84">
        <v>53</v>
      </c>
      <c r="G44" s="84"/>
      <c r="H44" s="84">
        <v>49</v>
      </c>
      <c r="I44" s="84">
        <v>20</v>
      </c>
      <c r="J44" s="84">
        <v>4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52685</v>
      </c>
      <c r="F45" s="84">
        <f>F41+F43+F44</f>
        <v>49668</v>
      </c>
      <c r="G45" s="84">
        <f>G41+G43+G44</f>
        <v>85</v>
      </c>
      <c r="H45" s="84">
        <f>H41+H43+H44</f>
        <v>48658</v>
      </c>
      <c r="I45" s="84">
        <f>I43+I44</f>
        <v>241</v>
      </c>
      <c r="J45" s="84">
        <f>J41+J43+J44</f>
        <v>4027</v>
      </c>
      <c r="K45" s="84">
        <f>K41+K43+K44</f>
        <v>87</v>
      </c>
      <c r="L45" s="91">
        <f>E45-F45</f>
        <v>3017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177925</v>
      </c>
      <c r="F46" s="84">
        <f t="shared" si="0"/>
        <v>152520</v>
      </c>
      <c r="G46" s="84">
        <f t="shared" si="0"/>
        <v>750</v>
      </c>
      <c r="H46" s="84">
        <f t="shared" si="0"/>
        <v>148508</v>
      </c>
      <c r="I46" s="84">
        <f t="shared" si="0"/>
        <v>72150</v>
      </c>
      <c r="J46" s="84">
        <f t="shared" si="0"/>
        <v>29417</v>
      </c>
      <c r="K46" s="84">
        <f t="shared" si="0"/>
        <v>6476</v>
      </c>
      <c r="L46" s="91">
        <f>E46-F46</f>
        <v>25405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&amp;L51E926AF&amp;C&amp;R2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424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362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5176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218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324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856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1203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1300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217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303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231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3661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29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128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357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1188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568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12548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584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331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145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70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42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31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115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5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16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16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34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1060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3418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679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73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606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64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576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780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829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&amp;L51E926AF&amp;C&amp;R3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5893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3624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923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8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1599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562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50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19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7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4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185410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26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698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17747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463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370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349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18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289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717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3434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357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844166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25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836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43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5795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7534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6608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37631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29619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123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13611907568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958356490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3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255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141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6861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1123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195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154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125589</v>
      </c>
      <c r="F57" s="115">
        <f>F58+F61+F62+F63</f>
        <v>17104</v>
      </c>
      <c r="G57" s="115">
        <f>G58+G61+G62+G63</f>
        <v>3679</v>
      </c>
      <c r="H57" s="115">
        <f>H58+H61+H62+H63</f>
        <v>1140</v>
      </c>
      <c r="I57" s="115">
        <f>I58+I61+I62+I63</f>
        <v>996</v>
      </c>
    </row>
    <row r="58" spans="1:9" ht="13.5" customHeight="1">
      <c r="A58" s="219" t="s">
        <v>103</v>
      </c>
      <c r="B58" s="219"/>
      <c r="C58" s="219"/>
      <c r="D58" s="219"/>
      <c r="E58" s="94">
        <v>43179</v>
      </c>
      <c r="F58" s="94">
        <v>2819</v>
      </c>
      <c r="G58" s="94">
        <v>714</v>
      </c>
      <c r="H58" s="94">
        <v>238</v>
      </c>
      <c r="I58" s="94">
        <v>158</v>
      </c>
    </row>
    <row r="59" spans="1:9" ht="13.5" customHeight="1">
      <c r="A59" s="284" t="s">
        <v>204</v>
      </c>
      <c r="B59" s="285"/>
      <c r="C59" s="285"/>
      <c r="D59" s="286"/>
      <c r="E59" s="86">
        <v>3134</v>
      </c>
      <c r="F59" s="86">
        <v>1788</v>
      </c>
      <c r="G59" s="86">
        <v>625</v>
      </c>
      <c r="H59" s="86">
        <v>208</v>
      </c>
      <c r="I59" s="86">
        <v>133</v>
      </c>
    </row>
    <row r="60" spans="1:9" ht="13.5" customHeight="1">
      <c r="A60" s="284" t="s">
        <v>205</v>
      </c>
      <c r="B60" s="285"/>
      <c r="C60" s="285"/>
      <c r="D60" s="286"/>
      <c r="E60" s="86">
        <v>35277</v>
      </c>
      <c r="F60" s="86">
        <v>517</v>
      </c>
      <c r="G60" s="86">
        <v>30</v>
      </c>
      <c r="H60" s="86">
        <v>11</v>
      </c>
      <c r="I60" s="86">
        <v>14</v>
      </c>
    </row>
    <row r="61" spans="1:9" ht="13.5" customHeight="1">
      <c r="A61" s="272" t="s">
        <v>30</v>
      </c>
      <c r="B61" s="272"/>
      <c r="C61" s="272"/>
      <c r="D61" s="272"/>
      <c r="E61" s="84">
        <v>1685</v>
      </c>
      <c r="F61" s="84">
        <v>854</v>
      </c>
      <c r="G61" s="84">
        <v>190</v>
      </c>
      <c r="H61" s="84">
        <v>103</v>
      </c>
      <c r="I61" s="84">
        <v>151</v>
      </c>
    </row>
    <row r="62" spans="1:9" ht="13.5" customHeight="1">
      <c r="A62" s="272" t="s">
        <v>104</v>
      </c>
      <c r="B62" s="272"/>
      <c r="C62" s="272"/>
      <c r="D62" s="272"/>
      <c r="E62" s="84">
        <v>33730</v>
      </c>
      <c r="F62" s="84">
        <v>11905</v>
      </c>
      <c r="G62" s="84">
        <v>2640</v>
      </c>
      <c r="H62" s="84">
        <v>798</v>
      </c>
      <c r="I62" s="84">
        <v>686</v>
      </c>
    </row>
    <row r="63" spans="1:9" ht="13.5" customHeight="1">
      <c r="A63" s="219" t="s">
        <v>108</v>
      </c>
      <c r="B63" s="219"/>
      <c r="C63" s="219"/>
      <c r="D63" s="219"/>
      <c r="E63" s="84">
        <v>46995</v>
      </c>
      <c r="F63" s="84">
        <v>1526</v>
      </c>
      <c r="G63" s="84">
        <v>135</v>
      </c>
      <c r="H63" s="84">
        <v>1</v>
      </c>
      <c r="I63" s="84">
        <v>1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46424</v>
      </c>
      <c r="G67" s="108">
        <v>1015525281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16973</v>
      </c>
      <c r="G68" s="88">
        <v>963739820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29451</v>
      </c>
      <c r="G69" s="88">
        <v>51785461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19116</v>
      </c>
      <c r="G70" s="108">
        <v>11301435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30</v>
      </c>
      <c r="G71" s="88">
        <v>61312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&amp;L51E926AF&amp;C&amp;R4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22.01448142230683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35.270060640248204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39.48019801980198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20.404779600937626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2.1604171840079465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97.36952530815631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964.3376623376623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1155.357142857143</v>
      </c>
    </row>
    <row r="11" spans="1:4" ht="16.5" customHeight="1">
      <c r="A11" s="209" t="s">
        <v>62</v>
      </c>
      <c r="B11" s="211"/>
      <c r="C11" s="10">
        <v>9</v>
      </c>
      <c r="D11" s="84">
        <v>81.0344827586207</v>
      </c>
    </row>
    <row r="12" spans="1:4" ht="16.5" customHeight="1">
      <c r="A12" s="272" t="s">
        <v>103</v>
      </c>
      <c r="B12" s="272"/>
      <c r="C12" s="10">
        <v>10</v>
      </c>
      <c r="D12" s="84">
        <v>44.3448275862069</v>
      </c>
    </row>
    <row r="13" spans="1:4" ht="16.5" customHeight="1">
      <c r="A13" s="284" t="s">
        <v>204</v>
      </c>
      <c r="B13" s="286"/>
      <c r="C13" s="10">
        <v>11</v>
      </c>
      <c r="D13" s="94">
        <v>176.793103448276</v>
      </c>
    </row>
    <row r="14" spans="1:4" ht="16.5" customHeight="1">
      <c r="A14" s="284" t="s">
        <v>205</v>
      </c>
      <c r="B14" s="286"/>
      <c r="C14" s="10">
        <v>12</v>
      </c>
      <c r="D14" s="94">
        <v>8.20689655172414</v>
      </c>
    </row>
    <row r="15" spans="1:4" ht="16.5" customHeight="1">
      <c r="A15" s="272" t="s">
        <v>30</v>
      </c>
      <c r="B15" s="272"/>
      <c r="C15" s="10">
        <v>13</v>
      </c>
      <c r="D15" s="84">
        <v>203.689655172414</v>
      </c>
    </row>
    <row r="16" spans="1:4" ht="16.5" customHeight="1">
      <c r="A16" s="272" t="s">
        <v>104</v>
      </c>
      <c r="B16" s="272"/>
      <c r="C16" s="10">
        <v>14</v>
      </c>
      <c r="D16" s="84">
        <v>147.827586206897</v>
      </c>
    </row>
    <row r="17" spans="1:5" ht="16.5" customHeight="1">
      <c r="A17" s="272" t="s">
        <v>108</v>
      </c>
      <c r="B17" s="272"/>
      <c r="C17" s="10">
        <v>15</v>
      </c>
      <c r="D17" s="84">
        <v>27.7241379310345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&amp;L51E926AF&amp;C&amp;R5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2021-01-28T06:46:28Z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25E51BBA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