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<sst xmlns="http://schemas.openxmlformats.org/spreadsheetml/2006/main" count="279" uniqueCount="211">
  <si>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</si>
  <si>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</si>
  <si>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</si>
  <si>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</si>
  <si>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</si>
  <si>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</si>
  <si>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</si>
  <si>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</si>
  <si>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</si>
  <si>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</si>
  <si>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</si>
  <si>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</si>
  <si>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</si>
  <si>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</si>
  <si>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</si>
  <si>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</si>
  <si>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</si>
  <si>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</si>
  <si>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</si>
  <si>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</si>
  <si>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</si>
  <si>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</si>
  <si>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</si>
  <si>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</si>
  <si>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</si>
  <si>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</si>
  <si>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</si>
  <si>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</si>
  <si>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</si>
  <si>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</si>
  <si>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</si>
  <si>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</si>
  <si>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</si>
  <si>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</si>
  <si>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</si>
  <si>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</si>
  <si>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</si>
  <si>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</si>
  <si>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</si>
  <si>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</si>
  <si>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</si>
  <si>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</si>
  <si>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</si>
  <si>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</si>
  <si>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</si>
  <si>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</si>
  <si>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</si>
  <si>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</si>
  <si>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</si>
  <si>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</si>
  <si>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</si>
  <si>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</si>
  <si>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</si>
  <si>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</si>
  <si>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</si>
  <si>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</si>
  <si>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</si>
  <si>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</si>
  <si>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</si>
  <si>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</si>
  <si>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</si>
  <si>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</si>
  <si>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</si>
  <si>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</si>
  <si>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</si>
  <si>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</si>
  <si>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</si>
  <si>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</si>
  <si>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</si>
  <si>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</si>
  <si>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</si>
  <si>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</si>
  <si>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</si>
  <si>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</si>
  <si>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</si>
  <si>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</si>
  <si>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</si>
  <si>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</si>
  <si>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</si>
  <si>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</si>
  <si>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</si>
  <si>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</si>
  <si>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</si>
  <si>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</si>
  <si>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</si>
  <si>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</si>
  <si>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</si>
  <si>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</si>
  <si>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</si>
  <si>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</si>
  <si>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</si>
  <si>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</si>
  <si>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</si>
  <si>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</si>
  <si>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</si>
  <si>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</si>
  <si>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</si>
  <si>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</si>
  <si>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</si>
  <si>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</si>
  <si>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</si>
  <si>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</si>
  <si>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</si>
  <si>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</si>
  <si>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</si>
  <si>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</si>
  <si>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</si>
  <si>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</si>
  <si>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</si>
  <si>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</si>
  <si>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</si>
  <si>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</si>
  <si>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</si>
  <si>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</si>
  <si>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</si>
  <si>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</si>
  <si>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</si>
  <si>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</si>
  <si>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</si>
  <si>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</si>
  <si>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</si>
  <si>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</si>
  <si>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</si>
  <si>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</si>
  <si>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</si>
  <si>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</si>
  <si>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</si>
  <si>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</si>
  <si>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</si>
  <si>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</si>
  <si>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</si>
  <si>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</si>
  <si>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</si>
  <si>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</si>
  <si>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</si>
  <si>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</si>
  <si>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</si>
  <si>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</si>
  <si>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</si>
  <si>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</si>
  <si>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</si>
  <si>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</si>
  <si>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</si>
  <si>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</si>
  <si>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</si>
  <si>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</si>
  <si>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</si>
  <si>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</si>
  <si>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</si>
  <si>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</si>
  <si>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</si>
  <si>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</si>
  <si>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</si>
  <si>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</si>
  <si>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</si>
  <si>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</si>
  <si>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</si>
  <si>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</si>
  <si>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</si>
  <si>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</si>
  <si>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</si>
  <si>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</si>
  <si>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</si>
  <si>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</si>
  <si>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</si>
  <si>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</si>
  <si>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</si>
  <si>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</si>
  <si>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</si>
  <si>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</si>
  <si>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</si>
  <si>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</si>
  <si>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</si>
  <si>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</si>
  <si>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</si>
  <si>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</si>
  <si>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</si>
  <si>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</si>
  <si>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</si>
  <si>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</si>
  <si>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</si>
  <si>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</si>
  <si>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</si>
  <si>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</si>
  <si>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</si>
  <si>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</si>
  <si>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</si>
  <si>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</si>
  <si>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</si>
  <si>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</si>
  <si>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</si>
  <si>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</si>
  <si>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</si>
  <si>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</si>
  <si>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</si>
  <si>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</si>
  <si>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</si>
  <si>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</si>
  <si>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</si>
  <si>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</si>
  <si>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</si>
  <si>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</si>
  <si>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ТУ ДСА України в Львiвській областi</t>
  </si>
  <si>
    <t>79005.м.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</si>
  <si>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</si>
  <si>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</si>
  <si>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</si>
  <si>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</si>
  <si>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(032)260-14-54</t>
  </si>
  <si>
    <t>stat@lv.court.gov.ua</t>
  </si>
  <si>
    <t>29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</si>
</sst>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&amp;LD22705AB&amp;C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10449</v>
      </c>
      <c r="F6" s="90">
        <v>6375</v>
      </c>
      <c r="G6" s="90">
        <v>116</v>
      </c>
      <c r="H6" s="90">
        <v>5572</v>
      </c>
      <c r="I6" s="90" t="s">
        <v>172</v>
      </c>
      <c r="J6" s="90">
        <v>4877</v>
      </c>
      <c r="K6" s="91">
        <v>1832</v>
      </c>
      <c r="L6" s="101">
        <f>E6-F6</f>
        <v>4074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47984</v>
      </c>
      <c r="F7" s="90">
        <v>47435</v>
      </c>
      <c r="G7" s="90">
        <v>54</v>
      </c>
      <c r="H7" s="90">
        <v>47376</v>
      </c>
      <c r="I7" s="90">
        <v>40854</v>
      </c>
      <c r="J7" s="90">
        <v>608</v>
      </c>
      <c r="K7" s="91"/>
      <c r="L7" s="101">
        <f>E7-F7</f>
        <v>549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50</v>
      </c>
      <c r="F8" s="90">
        <v>44</v>
      </c>
      <c r="G8" s="90"/>
      <c r="H8" s="90">
        <v>42</v>
      </c>
      <c r="I8" s="90">
        <v>28</v>
      </c>
      <c r="J8" s="90">
        <v>8</v>
      </c>
      <c r="K8" s="91"/>
      <c r="L8" s="101">
        <f>E8-F8</f>
        <v>6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4380</v>
      </c>
      <c r="F9" s="90">
        <v>3839</v>
      </c>
      <c r="G9" s="90">
        <v>18</v>
      </c>
      <c r="H9" s="90">
        <v>3790</v>
      </c>
      <c r="I9" s="90">
        <v>2520</v>
      </c>
      <c r="J9" s="90">
        <v>590</v>
      </c>
      <c r="K9" s="91"/>
      <c r="L9" s="101">
        <f>E9-F9</f>
        <v>541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738</v>
      </c>
      <c r="F10" s="90">
        <v>708</v>
      </c>
      <c r="G10" s="90">
        <v>33</v>
      </c>
      <c r="H10" s="90">
        <v>708</v>
      </c>
      <c r="I10" s="90">
        <v>6</v>
      </c>
      <c r="J10" s="90">
        <v>30</v>
      </c>
      <c r="K10" s="91"/>
      <c r="L10" s="101">
        <f>E10-F10</f>
        <v>30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>
        <v>1</v>
      </c>
      <c r="F11" s="90">
        <v>1</v>
      </c>
      <c r="G11" s="90"/>
      <c r="H11" s="90">
        <v>1</v>
      </c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772</v>
      </c>
      <c r="F12" s="90">
        <v>751</v>
      </c>
      <c r="G12" s="90"/>
      <c r="H12" s="90">
        <v>737</v>
      </c>
      <c r="I12" s="90">
        <v>437</v>
      </c>
      <c r="J12" s="90">
        <v>35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63</v>
      </c>
      <c r="F13" s="90">
        <v>16</v>
      </c>
      <c r="G13" s="90">
        <v>6</v>
      </c>
      <c r="H13" s="90">
        <v>11</v>
      </c>
      <c r="I13" s="90">
        <v>4</v>
      </c>
      <c r="J13" s="90">
        <v>52</v>
      </c>
      <c r="K13" s="91">
        <v>38</v>
      </c>
      <c r="L13" s="101">
        <f>E13-F13</f>
        <v>47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382</v>
      </c>
      <c r="F14" s="90">
        <v>339</v>
      </c>
      <c r="G14" s="90">
        <v>18</v>
      </c>
      <c r="H14" s="90">
        <v>322</v>
      </c>
      <c r="I14" s="90">
        <v>224</v>
      </c>
      <c r="J14" s="90">
        <v>60</v>
      </c>
      <c r="K14" s="91"/>
      <c r="L14" s="101">
        <f>E14-F14</f>
        <v>43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64819</v>
      </c>
      <c r="F15" s="104">
        <f>SUM(F6:F14)</f>
        <v>59508</v>
      </c>
      <c r="G15" s="104">
        <f>SUM(G6:G14)</f>
        <v>245</v>
      </c>
      <c r="H15" s="104">
        <f>SUM(H6:H14)</f>
        <v>58559</v>
      </c>
      <c r="I15" s="104">
        <f>SUM(I6:I14)</f>
        <v>44073</v>
      </c>
      <c r="J15" s="104">
        <f>SUM(J6:J14)</f>
        <v>6260</v>
      </c>
      <c r="K15" s="104">
        <f>SUM(K6:K14)</f>
        <v>1870</v>
      </c>
      <c r="L15" s="101">
        <f>E15-F15</f>
        <v>5311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3445</v>
      </c>
      <c r="F16" s="92">
        <v>3156</v>
      </c>
      <c r="G16" s="92">
        <v>12</v>
      </c>
      <c r="H16" s="92">
        <v>3147</v>
      </c>
      <c r="I16" s="92">
        <v>2617</v>
      </c>
      <c r="J16" s="92">
        <v>298</v>
      </c>
      <c r="K16" s="91">
        <v>99</v>
      </c>
      <c r="L16" s="101">
        <f>E16-F16</f>
        <v>289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3721</v>
      </c>
      <c r="F17" s="92">
        <v>2682</v>
      </c>
      <c r="G17" s="92">
        <v>49</v>
      </c>
      <c r="H17" s="92">
        <v>2823</v>
      </c>
      <c r="I17" s="92">
        <v>2157</v>
      </c>
      <c r="J17" s="92">
        <v>898</v>
      </c>
      <c r="K17" s="91">
        <v>402</v>
      </c>
      <c r="L17" s="101">
        <f>E17-F17</f>
        <v>1039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6</v>
      </c>
      <c r="F18" s="92">
        <v>6</v>
      </c>
      <c r="G18" s="92"/>
      <c r="H18" s="92">
        <v>6</v>
      </c>
      <c r="I18" s="92">
        <v>1</v>
      </c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165</v>
      </c>
      <c r="F19" s="91">
        <v>109</v>
      </c>
      <c r="G19" s="91">
        <v>1</v>
      </c>
      <c r="H19" s="91">
        <v>121</v>
      </c>
      <c r="I19" s="91">
        <v>62</v>
      </c>
      <c r="J19" s="91">
        <v>44</v>
      </c>
      <c r="K19" s="91">
        <v>31</v>
      </c>
      <c r="L19" s="101">
        <f>E19-F19</f>
        <v>56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14</v>
      </c>
      <c r="F20" s="91">
        <v>7</v>
      </c>
      <c r="G20" s="91"/>
      <c r="H20" s="91">
        <v>10</v>
      </c>
      <c r="I20" s="91">
        <v>1</v>
      </c>
      <c r="J20" s="91">
        <v>4</v>
      </c>
      <c r="K20" s="91">
        <v>2</v>
      </c>
      <c r="L20" s="101">
        <f>E20-F20</f>
        <v>7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9</v>
      </c>
      <c r="F22" s="91">
        <v>9</v>
      </c>
      <c r="G22" s="91"/>
      <c r="H22" s="91">
        <v>9</v>
      </c>
      <c r="I22" s="91">
        <v>2</v>
      </c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14</v>
      </c>
      <c r="F23" s="91">
        <v>12</v>
      </c>
      <c r="G23" s="91"/>
      <c r="H23" s="91">
        <v>13</v>
      </c>
      <c r="I23" s="91">
        <v>12</v>
      </c>
      <c r="J23" s="91">
        <v>1</v>
      </c>
      <c r="K23" s="91"/>
      <c r="L23" s="101">
        <f>E23-F23</f>
        <v>2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4757</v>
      </c>
      <c r="F24" s="91">
        <v>3488</v>
      </c>
      <c r="G24" s="91">
        <v>53</v>
      </c>
      <c r="H24" s="91">
        <v>3512</v>
      </c>
      <c r="I24" s="91">
        <v>2235</v>
      </c>
      <c r="J24" s="91">
        <v>1245</v>
      </c>
      <c r="K24" s="91">
        <v>534</v>
      </c>
      <c r="L24" s="101">
        <f>E24-F24</f>
        <v>1269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11505</v>
      </c>
      <c r="F25" s="91">
        <v>10975</v>
      </c>
      <c r="G25" s="91">
        <v>5</v>
      </c>
      <c r="H25" s="91">
        <v>10498</v>
      </c>
      <c r="I25" s="91">
        <v>9064</v>
      </c>
      <c r="J25" s="91">
        <v>1007</v>
      </c>
      <c r="K25" s="91">
        <v>14</v>
      </c>
      <c r="L25" s="101">
        <f>E25-F25</f>
        <v>530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153</v>
      </c>
      <c r="F26" s="91">
        <v>146</v>
      </c>
      <c r="G26" s="91">
        <v>2</v>
      </c>
      <c r="H26" s="91">
        <v>146</v>
      </c>
      <c r="I26" s="91">
        <v>58</v>
      </c>
      <c r="J26" s="91">
        <v>7</v>
      </c>
      <c r="K26" s="91">
        <v>3</v>
      </c>
      <c r="L26" s="101">
        <f>E26-F26</f>
        <v>7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30222</v>
      </c>
      <c r="F27" s="91">
        <v>26778</v>
      </c>
      <c r="G27" s="91">
        <v>58</v>
      </c>
      <c r="H27" s="91">
        <v>27436</v>
      </c>
      <c r="I27" s="91">
        <v>24681</v>
      </c>
      <c r="J27" s="91">
        <v>2786</v>
      </c>
      <c r="K27" s="91">
        <v>239</v>
      </c>
      <c r="L27" s="101">
        <f>E27-F27</f>
        <v>3444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37213</v>
      </c>
      <c r="F28" s="91">
        <v>25238</v>
      </c>
      <c r="G28" s="91">
        <v>406</v>
      </c>
      <c r="H28" s="91">
        <v>24930</v>
      </c>
      <c r="I28" s="91">
        <v>19633</v>
      </c>
      <c r="J28" s="91">
        <v>12283</v>
      </c>
      <c r="K28" s="91">
        <v>2777</v>
      </c>
      <c r="L28" s="101">
        <f>E28-F28</f>
        <v>11975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2583</v>
      </c>
      <c r="F29" s="91">
        <v>2427</v>
      </c>
      <c r="G29" s="91">
        <v>10</v>
      </c>
      <c r="H29" s="91">
        <v>2435</v>
      </c>
      <c r="I29" s="91">
        <v>2241</v>
      </c>
      <c r="J29" s="91">
        <v>148</v>
      </c>
      <c r="K29" s="91">
        <v>12</v>
      </c>
      <c r="L29" s="101">
        <f>E29-F29</f>
        <v>156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2681</v>
      </c>
      <c r="F30" s="91">
        <v>2255</v>
      </c>
      <c r="G30" s="91">
        <v>11</v>
      </c>
      <c r="H30" s="91">
        <v>2241</v>
      </c>
      <c r="I30" s="91">
        <v>1995</v>
      </c>
      <c r="J30" s="91">
        <v>440</v>
      </c>
      <c r="K30" s="91">
        <v>36</v>
      </c>
      <c r="L30" s="101">
        <f>E30-F30</f>
        <v>426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636</v>
      </c>
      <c r="F31" s="91">
        <v>505</v>
      </c>
      <c r="G31" s="91">
        <v>2</v>
      </c>
      <c r="H31" s="91">
        <v>526</v>
      </c>
      <c r="I31" s="91">
        <v>270</v>
      </c>
      <c r="J31" s="91">
        <v>110</v>
      </c>
      <c r="K31" s="91">
        <v>26</v>
      </c>
      <c r="L31" s="101">
        <f>E31-F31</f>
        <v>131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160</v>
      </c>
      <c r="F32" s="91">
        <v>76</v>
      </c>
      <c r="G32" s="91">
        <v>6</v>
      </c>
      <c r="H32" s="91">
        <v>91</v>
      </c>
      <c r="I32" s="91">
        <v>24</v>
      </c>
      <c r="J32" s="91">
        <v>69</v>
      </c>
      <c r="K32" s="91">
        <v>40</v>
      </c>
      <c r="L32" s="101">
        <f>E32-F32</f>
        <v>84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36</v>
      </c>
      <c r="F33" s="91">
        <v>25</v>
      </c>
      <c r="G33" s="91"/>
      <c r="H33" s="91">
        <v>29</v>
      </c>
      <c r="I33" s="91">
        <v>2</v>
      </c>
      <c r="J33" s="91">
        <v>7</v>
      </c>
      <c r="K33" s="91">
        <v>3</v>
      </c>
      <c r="L33" s="101">
        <f>E33-F33</f>
        <v>11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219</v>
      </c>
      <c r="F34" s="91">
        <v>214</v>
      </c>
      <c r="G34" s="91"/>
      <c r="H34" s="91">
        <v>214</v>
      </c>
      <c r="I34" s="91">
        <v>20</v>
      </c>
      <c r="J34" s="91">
        <v>5</v>
      </c>
      <c r="K34" s="91">
        <v>1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703</v>
      </c>
      <c r="F35" s="91">
        <v>492</v>
      </c>
      <c r="G35" s="91">
        <v>7</v>
      </c>
      <c r="H35" s="91">
        <v>489</v>
      </c>
      <c r="I35" s="91">
        <v>177</v>
      </c>
      <c r="J35" s="91">
        <v>214</v>
      </c>
      <c r="K35" s="91">
        <v>89</v>
      </c>
      <c r="L35" s="101">
        <f>E35-F35</f>
        <v>211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3203</v>
      </c>
      <c r="F36" s="91">
        <v>2781</v>
      </c>
      <c r="G36" s="91">
        <v>6</v>
      </c>
      <c r="H36" s="91">
        <v>2759</v>
      </c>
      <c r="I36" s="91">
        <v>1750</v>
      </c>
      <c r="J36" s="91">
        <v>444</v>
      </c>
      <c r="K36" s="91">
        <v>136</v>
      </c>
      <c r="L36" s="101">
        <f>E36-F36</f>
        <v>422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22</v>
      </c>
      <c r="F37" s="91">
        <v>14</v>
      </c>
      <c r="G37" s="91"/>
      <c r="H37" s="91">
        <v>16</v>
      </c>
      <c r="I37" s="91">
        <v>9</v>
      </c>
      <c r="J37" s="91">
        <v>6</v>
      </c>
      <c r="K37" s="91">
        <v>3</v>
      </c>
      <c r="L37" s="101">
        <f>E37-F37</f>
        <v>8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894</v>
      </c>
      <c r="F38" s="91">
        <v>795</v>
      </c>
      <c r="G38" s="91"/>
      <c r="H38" s="91">
        <v>827</v>
      </c>
      <c r="I38" s="91">
        <v>642</v>
      </c>
      <c r="J38" s="91">
        <v>67</v>
      </c>
      <c r="K38" s="91">
        <v>6</v>
      </c>
      <c r="L38" s="101">
        <f>E38-F38</f>
        <v>99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63308</v>
      </c>
      <c r="F40" s="91">
        <v>48750</v>
      </c>
      <c r="G40" s="91">
        <v>457</v>
      </c>
      <c r="H40" s="91">
        <v>45715</v>
      </c>
      <c r="I40" s="91">
        <v>33644</v>
      </c>
      <c r="J40" s="91">
        <v>17593</v>
      </c>
      <c r="K40" s="91">
        <v>3385</v>
      </c>
      <c r="L40" s="101">
        <f>E40-F40</f>
        <v>14558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43622</v>
      </c>
      <c r="F41" s="91">
        <v>40986</v>
      </c>
      <c r="G41" s="91">
        <v>40</v>
      </c>
      <c r="H41" s="91">
        <v>39840</v>
      </c>
      <c r="I41" s="91" t="s">
        <v>172</v>
      </c>
      <c r="J41" s="91">
        <v>3782</v>
      </c>
      <c r="K41" s="91">
        <v>33</v>
      </c>
      <c r="L41" s="101">
        <f>E41-F41</f>
        <v>2636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687</v>
      </c>
      <c r="F42" s="91">
        <v>664</v>
      </c>
      <c r="G42" s="91"/>
      <c r="H42" s="91">
        <v>674</v>
      </c>
      <c r="I42" s="91" t="s">
        <v>172</v>
      </c>
      <c r="J42" s="91">
        <v>13</v>
      </c>
      <c r="K42" s="91"/>
      <c r="L42" s="101">
        <f>E42-F42</f>
        <v>23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324</v>
      </c>
      <c r="F43" s="91">
        <v>275</v>
      </c>
      <c r="G43" s="91"/>
      <c r="H43" s="91">
        <v>277</v>
      </c>
      <c r="I43" s="91">
        <v>176</v>
      </c>
      <c r="J43" s="91">
        <v>47</v>
      </c>
      <c r="K43" s="91">
        <v>15</v>
      </c>
      <c r="L43" s="101">
        <f>E43-F43</f>
        <v>49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50</v>
      </c>
      <c r="F44" s="91">
        <v>50</v>
      </c>
      <c r="G44" s="91"/>
      <c r="H44" s="91">
        <v>50</v>
      </c>
      <c r="I44" s="91">
        <v>19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43996</v>
      </c>
      <c r="F45" s="91">
        <f aca="true" t="shared" si="0" ref="F45:K45">F41+F43+F44</f>
        <v>41311</v>
      </c>
      <c r="G45" s="91">
        <f t="shared" si="0"/>
        <v>40</v>
      </c>
      <c r="H45" s="91">
        <f t="shared" si="0"/>
        <v>40167</v>
      </c>
      <c r="I45" s="91">
        <f>I43+I44</f>
        <v>195</v>
      </c>
      <c r="J45" s="91">
        <f t="shared" si="0"/>
        <v>3829</v>
      </c>
      <c r="K45" s="91">
        <f t="shared" si="0"/>
        <v>48</v>
      </c>
      <c r="L45" s="101">
        <f>E45-F45</f>
        <v>2685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176880</v>
      </c>
      <c r="F46" s="91">
        <f aca="true" t="shared" si="1" ref="F46:K46">F15+F24+F40+F45</f>
        <v>153057</v>
      </c>
      <c r="G46" s="91">
        <f t="shared" si="1"/>
        <v>795</v>
      </c>
      <c r="H46" s="91">
        <f t="shared" si="1"/>
        <v>147953</v>
      </c>
      <c r="I46" s="91">
        <f t="shared" si="1"/>
        <v>80147</v>
      </c>
      <c r="J46" s="91">
        <f t="shared" si="1"/>
        <v>28927</v>
      </c>
      <c r="K46" s="91">
        <f t="shared" si="1"/>
        <v>5837</v>
      </c>
      <c r="L46" s="101">
        <f>E46-F46</f>
        <v>23823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&amp;LD22705AB&amp;CФорма № Зведений- 1 мзс, Підрозділ: ТУ ДСА України в Львiвській областi,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431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372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4504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225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407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945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1062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813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177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238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219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3508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23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29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392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1321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504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8178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876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460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180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91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39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165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24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24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24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20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52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4599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607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16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591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30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857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694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837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3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3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&amp;LD22705AB&amp;CФорма № Зведений- 1 мзс, Підрозділ: ТУ ДСА України в Львiвській областi,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5576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3902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1140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10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1489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72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26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39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10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11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963760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9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2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618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18575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717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603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2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309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15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345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993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4296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461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7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760597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>
        <v>26062883</v>
      </c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>
        <v>1</v>
      </c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23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1065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49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5987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40729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22579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245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14287276583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248771562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6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297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149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9703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1096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195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131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54745</v>
      </c>
      <c r="F55" s="96">
        <v>2881</v>
      </c>
      <c r="G55" s="96">
        <v>634</v>
      </c>
      <c r="H55" s="96">
        <v>200</v>
      </c>
      <c r="I55" s="96">
        <v>99</v>
      </c>
    </row>
    <row r="56" spans="1:9" ht="13.5" customHeight="1">
      <c r="A56" s="272" t="s">
        <v>31</v>
      </c>
      <c r="B56" s="272"/>
      <c r="C56" s="272"/>
      <c r="D56" s="272"/>
      <c r="E56" s="96">
        <v>2448</v>
      </c>
      <c r="F56" s="96">
        <v>775</v>
      </c>
      <c r="G56" s="96">
        <v>148</v>
      </c>
      <c r="H56" s="96">
        <v>81</v>
      </c>
      <c r="I56" s="96">
        <v>60</v>
      </c>
    </row>
    <row r="57" spans="1:9" ht="13.5" customHeight="1">
      <c r="A57" s="272" t="s">
        <v>107</v>
      </c>
      <c r="B57" s="272"/>
      <c r="C57" s="272"/>
      <c r="D57" s="272"/>
      <c r="E57" s="96">
        <v>28979</v>
      </c>
      <c r="F57" s="96">
        <v>13483</v>
      </c>
      <c r="G57" s="96">
        <v>2258</v>
      </c>
      <c r="H57" s="96">
        <v>594</v>
      </c>
      <c r="I57" s="96">
        <v>401</v>
      </c>
    </row>
    <row r="58" spans="1:9" ht="13.5" customHeight="1">
      <c r="A58" s="203" t="s">
        <v>111</v>
      </c>
      <c r="B58" s="203"/>
      <c r="C58" s="203"/>
      <c r="D58" s="203"/>
      <c r="E58" s="96">
        <v>38917</v>
      </c>
      <c r="F58" s="96">
        <v>1159</v>
      </c>
      <c r="G58" s="96">
        <v>76</v>
      </c>
      <c r="H58" s="96">
        <v>14</v>
      </c>
      <c r="I58" s="96">
        <v>1</v>
      </c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37159</v>
      </c>
      <c r="G62" s="118">
        <v>300318763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17613</v>
      </c>
      <c r="G63" s="119">
        <v>250780792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19546</v>
      </c>
      <c r="G64" s="119">
        <v>49537971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15146</v>
      </c>
      <c r="G65" s="120">
        <v>9968645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240</v>
      </c>
      <c r="G66" s="121">
        <v>118014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&amp;LD22705AB&amp;CФорма № Зведений- 1 мзс, Підрозділ: ТУ ДСА України в Львiвській областi,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20.178380060151415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29.87220447284345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42.89156626506024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19.240607059625987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1.2535910159310526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96.66529462879842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1129.4122137404581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1350.2290076335878</v>
      </c>
    </row>
    <row r="11" spans="1:4" ht="16.5" customHeight="1">
      <c r="A11" s="226" t="s">
        <v>63</v>
      </c>
      <c r="B11" s="228"/>
      <c r="C11" s="14">
        <v>9</v>
      </c>
      <c r="D11" s="94">
        <v>66.5862068965517</v>
      </c>
    </row>
    <row r="12" spans="1:4" ht="16.5" customHeight="1">
      <c r="A12" s="318" t="s">
        <v>106</v>
      </c>
      <c r="B12" s="318"/>
      <c r="C12" s="14">
        <v>10</v>
      </c>
      <c r="D12" s="94">
        <v>30</v>
      </c>
    </row>
    <row r="13" spans="1:4" ht="16.5" customHeight="1">
      <c r="A13" s="318" t="s">
        <v>31</v>
      </c>
      <c r="B13" s="318"/>
      <c r="C13" s="14">
        <v>11</v>
      </c>
      <c r="D13" s="94">
        <v>176.241379310345</v>
      </c>
    </row>
    <row r="14" spans="1:4" ht="16.5" customHeight="1">
      <c r="A14" s="318" t="s">
        <v>107</v>
      </c>
      <c r="B14" s="318"/>
      <c r="C14" s="14">
        <v>12</v>
      </c>
      <c r="D14" s="94">
        <v>141.448275862069</v>
      </c>
    </row>
    <row r="15" spans="1:4" ht="16.5" customHeight="1">
      <c r="A15" s="318" t="s">
        <v>111</v>
      </c>
      <c r="B15" s="318"/>
      <c r="C15" s="14">
        <v>13</v>
      </c>
      <c r="D15" s="94">
        <v>26.448275862069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&amp;LD22705AB&amp;CФорма № Зведений- 1 мзс, Підрозділ: ТУ ДСА України в Львiвській областi,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2020-02-17T14:06:42Z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271A672D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