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<sst xmlns="http://schemas.openxmlformats.org/spreadsheetml/2006/main" count="279" uniqueCount="211">
  <si>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</si>
  <si>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</si>
  <si>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</si>
  <si>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</si>
  <si>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</si>
  <si>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</si>
  <si>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</si>
  <si>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</si>
  <si>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</si>
  <si>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</si>
  <si>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</si>
  <si>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</si>
  <si>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</si>
  <si>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</si>
  <si>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</si>
  <si>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</si>
  <si>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</si>
  <si>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</si>
  <si>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</si>
  <si>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</si>
  <si>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</si>
  <si>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</si>
  <si>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</si>
  <si>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</si>
  <si>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</si>
  <si>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</si>
  <si>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</si>
  <si>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</si>
  <si>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</si>
  <si>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</si>
  <si>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</si>
  <si>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</si>
  <si>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</si>
  <si>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</si>
  <si>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</si>
  <si>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</si>
  <si>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</si>
  <si>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</si>
  <si>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</si>
  <si>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</si>
  <si>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</si>
  <si>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</si>
  <si>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</si>
  <si>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</si>
  <si>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</si>
  <si>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</si>
  <si>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</si>
  <si>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</si>
  <si>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</si>
  <si>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</si>
  <si>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</si>
  <si>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</si>
  <si>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</si>
  <si>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</si>
  <si>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</si>
  <si>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</si>
  <si>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</si>
  <si>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</si>
  <si>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</si>
  <si>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</si>
  <si>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</si>
  <si>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</si>
  <si>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</si>
  <si>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</si>
  <si>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</si>
  <si>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</si>
  <si>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</si>
  <si>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</si>
  <si>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</si>
  <si>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</si>
  <si>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</si>
  <si>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</si>
  <si>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</si>
  <si>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</si>
  <si>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</si>
  <si>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</si>
  <si>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</si>
  <si>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</si>
  <si>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</si>
  <si>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</si>
  <si>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</si>
  <si>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</si>
  <si>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</si>
  <si>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</si>
  <si>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</si>
  <si>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</si>
  <si>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</si>
  <si>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</si>
  <si>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</si>
  <si>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</si>
  <si>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</si>
  <si>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</si>
  <si>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</si>
  <si>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</si>
  <si>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</si>
  <si>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</si>
  <si>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</si>
  <si>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</si>
  <si>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</si>
  <si>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</si>
  <si>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</si>
  <si>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</si>
  <si>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</si>
  <si>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</si>
  <si>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</si>
  <si>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</si>
  <si>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</si>
  <si>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</si>
  <si>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</si>
  <si>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</si>
  <si>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</si>
  <si>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</si>
  <si>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</si>
  <si>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</si>
  <si>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</si>
  <si>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</si>
  <si>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</si>
  <si>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</si>
  <si>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</si>
  <si>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</si>
  <si>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</si>
  <si>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</si>
  <si>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</si>
  <si>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</si>
  <si>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</si>
  <si>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</si>
  <si>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</si>
  <si>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</si>
  <si>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</si>
  <si>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</si>
  <si>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</si>
  <si>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</si>
  <si>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</si>
  <si>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</si>
  <si>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</si>
  <si>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</si>
  <si>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</si>
  <si>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</si>
  <si>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</si>
  <si>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</si>
  <si>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</si>
  <si>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</si>
  <si>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</si>
  <si>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</si>
  <si>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</si>
  <si>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</si>
  <si>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</si>
  <si>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</si>
  <si>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</si>
  <si>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</si>
  <si>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</si>
  <si>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</si>
  <si>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</si>
  <si>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</si>
  <si>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</si>
  <si>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</si>
  <si>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</si>
  <si>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</si>
  <si>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</si>
  <si>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</si>
  <si>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</si>
  <si>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</si>
  <si>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</si>
  <si>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</si>
  <si>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</si>
  <si>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</si>
  <si>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</si>
  <si>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</si>
  <si>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</si>
  <si>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</si>
  <si>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</si>
  <si>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</si>
  <si>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</si>
  <si>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</si>
  <si>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</si>
  <si>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</si>
  <si>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</si>
  <si>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</si>
  <si>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</si>
  <si>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</si>
  <si>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</si>
  <si>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</si>
  <si>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</si>
  <si>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</si>
  <si>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</si>
  <si>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</si>
  <si>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</si>
  <si>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</si>
  <si>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</si>
  <si>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</si>
  <si>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</si>
  <si>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</si>
  <si>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</si>
  <si>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</si>
  <si>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</si>
  <si>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</si>
  <si>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</si>
  <si>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</si>
  <si>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</si>
  <si>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</si>
  <si>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</si>
  <si>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</si>
  <si>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</si>
  <si>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</si>
  <si>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</si>
  <si>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</si>
  <si>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</si>
  <si>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</si>
  <si>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</si>
  <si>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</si>
  <si>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8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</si>
</sst>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&amp;L79B86C02&amp;C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6480</v>
      </c>
      <c r="F6" s="90">
        <v>1659</v>
      </c>
      <c r="G6" s="90">
        <v>31</v>
      </c>
      <c r="H6" s="90">
        <v>1213</v>
      </c>
      <c r="I6" s="90" t="s">
        <v>172</v>
      </c>
      <c r="J6" s="90">
        <v>5267</v>
      </c>
      <c r="K6" s="91">
        <v>2062</v>
      </c>
      <c r="L6" s="101">
        <f>E6-F6</f>
        <v>4821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9627</v>
      </c>
      <c r="F7" s="90">
        <v>9034</v>
      </c>
      <c r="G7" s="90">
        <v>10</v>
      </c>
      <c r="H7" s="90">
        <v>8667</v>
      </c>
      <c r="I7" s="90">
        <v>7145</v>
      </c>
      <c r="J7" s="90">
        <v>960</v>
      </c>
      <c r="K7" s="91"/>
      <c r="L7" s="101">
        <f>E7-F7</f>
        <v>593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13</v>
      </c>
      <c r="F8" s="90">
        <v>4</v>
      </c>
      <c r="G8" s="90"/>
      <c r="H8" s="90">
        <v>8</v>
      </c>
      <c r="I8" s="90">
        <v>7</v>
      </c>
      <c r="J8" s="90">
        <v>5</v>
      </c>
      <c r="K8" s="91"/>
      <c r="L8" s="101">
        <f>E8-F8</f>
        <v>9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1595</v>
      </c>
      <c r="F9" s="90">
        <v>1004</v>
      </c>
      <c r="G9" s="90">
        <v>3</v>
      </c>
      <c r="H9" s="90">
        <v>901</v>
      </c>
      <c r="I9" s="90">
        <v>602</v>
      </c>
      <c r="J9" s="90">
        <v>694</v>
      </c>
      <c r="K9" s="91"/>
      <c r="L9" s="101">
        <f>E9-F9</f>
        <v>591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36</v>
      </c>
      <c r="F10" s="90">
        <v>8</v>
      </c>
      <c r="G10" s="90">
        <v>1</v>
      </c>
      <c r="H10" s="90">
        <v>6</v>
      </c>
      <c r="I10" s="90">
        <v>1</v>
      </c>
      <c r="J10" s="90">
        <v>30</v>
      </c>
      <c r="K10" s="91"/>
      <c r="L10" s="101">
        <f>E10-F10</f>
        <v>28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290</v>
      </c>
      <c r="F12" s="90">
        <v>256</v>
      </c>
      <c r="G12" s="90"/>
      <c r="H12" s="90">
        <v>231</v>
      </c>
      <c r="I12" s="90">
        <v>163</v>
      </c>
      <c r="J12" s="90">
        <v>59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57</v>
      </c>
      <c r="F13" s="90">
        <v>5</v>
      </c>
      <c r="G13" s="90">
        <v>3</v>
      </c>
      <c r="H13" s="90">
        <v>2</v>
      </c>
      <c r="I13" s="90">
        <v>1</v>
      </c>
      <c r="J13" s="90">
        <v>55</v>
      </c>
      <c r="K13" s="91">
        <v>39</v>
      </c>
      <c r="L13" s="101">
        <f>E13-F13</f>
        <v>52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174</v>
      </c>
      <c r="F14" s="90">
        <v>116</v>
      </c>
      <c r="G14" s="90">
        <v>2</v>
      </c>
      <c r="H14" s="90">
        <v>79</v>
      </c>
      <c r="I14" s="90">
        <v>52</v>
      </c>
      <c r="J14" s="90">
        <v>95</v>
      </c>
      <c r="K14" s="91"/>
      <c r="L14" s="101">
        <f>E14-F14</f>
        <v>58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18272</v>
      </c>
      <c r="F15" s="104">
        <f>SUM(F6:F14)</f>
        <v>12086</v>
      </c>
      <c r="G15" s="104">
        <f>SUM(G6:G14)</f>
        <v>50</v>
      </c>
      <c r="H15" s="104">
        <f>SUM(H6:H14)</f>
        <v>11107</v>
      </c>
      <c r="I15" s="104">
        <f>SUM(I6:I14)</f>
        <v>7971</v>
      </c>
      <c r="J15" s="104">
        <f>SUM(J6:J14)</f>
        <v>7165</v>
      </c>
      <c r="K15" s="104">
        <f>SUM(K6:K14)</f>
        <v>2101</v>
      </c>
      <c r="L15" s="101">
        <f>E15-F15</f>
        <v>6186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1025</v>
      </c>
      <c r="F16" s="92">
        <v>741</v>
      </c>
      <c r="G16" s="92">
        <v>3</v>
      </c>
      <c r="H16" s="92">
        <v>660</v>
      </c>
      <c r="I16" s="92">
        <v>543</v>
      </c>
      <c r="J16" s="92">
        <v>365</v>
      </c>
      <c r="K16" s="91">
        <v>91</v>
      </c>
      <c r="L16" s="101">
        <f>E16-F16</f>
        <v>284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1480</v>
      </c>
      <c r="F17" s="92">
        <v>553</v>
      </c>
      <c r="G17" s="92">
        <v>9</v>
      </c>
      <c r="H17" s="92">
        <v>581</v>
      </c>
      <c r="I17" s="92">
        <v>451</v>
      </c>
      <c r="J17" s="92">
        <v>899</v>
      </c>
      <c r="K17" s="91">
        <v>361</v>
      </c>
      <c r="L17" s="101">
        <f>E17-F17</f>
        <v>927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66</v>
      </c>
      <c r="F19" s="91">
        <v>22</v>
      </c>
      <c r="G19" s="91"/>
      <c r="H19" s="91">
        <v>15</v>
      </c>
      <c r="I19" s="91">
        <v>7</v>
      </c>
      <c r="J19" s="91">
        <v>51</v>
      </c>
      <c r="K19" s="91">
        <v>32</v>
      </c>
      <c r="L19" s="101">
        <f>E19-F19</f>
        <v>44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4</v>
      </c>
      <c r="F20" s="91"/>
      <c r="G20" s="91"/>
      <c r="H20" s="91">
        <v>2</v>
      </c>
      <c r="I20" s="91"/>
      <c r="J20" s="91">
        <v>2</v>
      </c>
      <c r="K20" s="91">
        <v>1</v>
      </c>
      <c r="L20" s="101">
        <f>E20-F20</f>
        <v>4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12</v>
      </c>
      <c r="F23" s="91">
        <v>11</v>
      </c>
      <c r="G23" s="91"/>
      <c r="H23" s="91">
        <v>8</v>
      </c>
      <c r="I23" s="91">
        <v>8</v>
      </c>
      <c r="J23" s="91">
        <v>4</v>
      </c>
      <c r="K23" s="91"/>
      <c r="L23" s="101">
        <f>E23-F23</f>
        <v>1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2045</v>
      </c>
      <c r="F24" s="91">
        <v>877</v>
      </c>
      <c r="G24" s="91">
        <v>10</v>
      </c>
      <c r="H24" s="91">
        <v>724</v>
      </c>
      <c r="I24" s="91">
        <v>466</v>
      </c>
      <c r="J24" s="91">
        <v>1321</v>
      </c>
      <c r="K24" s="91">
        <v>485</v>
      </c>
      <c r="L24" s="101">
        <f>E24-F24</f>
        <v>1168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3843</v>
      </c>
      <c r="F25" s="91">
        <v>2835</v>
      </c>
      <c r="G25" s="91"/>
      <c r="H25" s="91">
        <v>3009</v>
      </c>
      <c r="I25" s="91">
        <v>2433</v>
      </c>
      <c r="J25" s="91">
        <v>834</v>
      </c>
      <c r="K25" s="91">
        <v>13</v>
      </c>
      <c r="L25" s="101">
        <f>E25-F25</f>
        <v>1008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49</v>
      </c>
      <c r="F26" s="91">
        <v>44</v>
      </c>
      <c r="G26" s="91"/>
      <c r="H26" s="91">
        <v>40</v>
      </c>
      <c r="I26" s="91">
        <v>9</v>
      </c>
      <c r="J26" s="91">
        <v>9</v>
      </c>
      <c r="K26" s="91">
        <v>3</v>
      </c>
      <c r="L26" s="101">
        <f>E26-F26</f>
        <v>5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8751</v>
      </c>
      <c r="F27" s="91">
        <v>6018</v>
      </c>
      <c r="G27" s="91">
        <v>17</v>
      </c>
      <c r="H27" s="91">
        <v>5475</v>
      </c>
      <c r="I27" s="91">
        <v>4774</v>
      </c>
      <c r="J27" s="91">
        <v>3276</v>
      </c>
      <c r="K27" s="91">
        <v>253</v>
      </c>
      <c r="L27" s="101">
        <f>E27-F27</f>
        <v>2733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17216</v>
      </c>
      <c r="F28" s="91">
        <v>4894</v>
      </c>
      <c r="G28" s="91">
        <v>82</v>
      </c>
      <c r="H28" s="91">
        <v>5355</v>
      </c>
      <c r="I28" s="91">
        <v>4223</v>
      </c>
      <c r="J28" s="91">
        <v>11861</v>
      </c>
      <c r="K28" s="91">
        <v>2992</v>
      </c>
      <c r="L28" s="101">
        <f>E28-F28</f>
        <v>12322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722</v>
      </c>
      <c r="F29" s="91">
        <v>579</v>
      </c>
      <c r="G29" s="91"/>
      <c r="H29" s="91">
        <v>566</v>
      </c>
      <c r="I29" s="91">
        <v>501</v>
      </c>
      <c r="J29" s="91">
        <v>156</v>
      </c>
      <c r="K29" s="91">
        <v>14</v>
      </c>
      <c r="L29" s="101">
        <f>E29-F29</f>
        <v>143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964</v>
      </c>
      <c r="F30" s="91">
        <v>512</v>
      </c>
      <c r="G30" s="91">
        <v>6</v>
      </c>
      <c r="H30" s="91">
        <v>465</v>
      </c>
      <c r="I30" s="91">
        <v>392</v>
      </c>
      <c r="J30" s="91">
        <v>499</v>
      </c>
      <c r="K30" s="91">
        <v>46</v>
      </c>
      <c r="L30" s="101">
        <f>E30-F30</f>
        <v>452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232</v>
      </c>
      <c r="F31" s="91">
        <v>124</v>
      </c>
      <c r="G31" s="91"/>
      <c r="H31" s="91">
        <v>103</v>
      </c>
      <c r="I31" s="91">
        <v>52</v>
      </c>
      <c r="J31" s="91">
        <v>129</v>
      </c>
      <c r="K31" s="91">
        <v>28</v>
      </c>
      <c r="L31" s="101">
        <f>E31-F31</f>
        <v>108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92</v>
      </c>
      <c r="F32" s="91">
        <v>23</v>
      </c>
      <c r="G32" s="91">
        <v>1</v>
      </c>
      <c r="H32" s="91">
        <v>28</v>
      </c>
      <c r="I32" s="91">
        <v>11</v>
      </c>
      <c r="J32" s="91">
        <v>64</v>
      </c>
      <c r="K32" s="91">
        <v>42</v>
      </c>
      <c r="L32" s="101">
        <f>E32-F32</f>
        <v>69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11</v>
      </c>
      <c r="F33" s="91">
        <v>4</v>
      </c>
      <c r="G33" s="91">
        <v>1</v>
      </c>
      <c r="H33" s="91">
        <v>2</v>
      </c>
      <c r="I33" s="91">
        <v>1</v>
      </c>
      <c r="J33" s="91">
        <v>9</v>
      </c>
      <c r="K33" s="91">
        <v>4</v>
      </c>
      <c r="L33" s="101">
        <f>E33-F33</f>
        <v>7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48</v>
      </c>
      <c r="F34" s="91">
        <v>46</v>
      </c>
      <c r="G34" s="91"/>
      <c r="H34" s="91">
        <v>45</v>
      </c>
      <c r="I34" s="91">
        <v>2</v>
      </c>
      <c r="J34" s="91">
        <v>3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341</v>
      </c>
      <c r="F35" s="91">
        <v>126</v>
      </c>
      <c r="G35" s="91">
        <v>4</v>
      </c>
      <c r="H35" s="91">
        <v>120</v>
      </c>
      <c r="I35" s="91">
        <v>47</v>
      </c>
      <c r="J35" s="91">
        <v>221</v>
      </c>
      <c r="K35" s="91">
        <v>88</v>
      </c>
      <c r="L35" s="101">
        <f>E35-F35</f>
        <v>215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1211</v>
      </c>
      <c r="F36" s="91">
        <v>766</v>
      </c>
      <c r="G36" s="91">
        <v>3</v>
      </c>
      <c r="H36" s="91">
        <v>632</v>
      </c>
      <c r="I36" s="91">
        <v>419</v>
      </c>
      <c r="J36" s="91">
        <v>579</v>
      </c>
      <c r="K36" s="91">
        <v>152</v>
      </c>
      <c r="L36" s="101">
        <f>E36-F36</f>
        <v>445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10</v>
      </c>
      <c r="F37" s="91">
        <v>4</v>
      </c>
      <c r="G37" s="91"/>
      <c r="H37" s="91">
        <v>1</v>
      </c>
      <c r="I37" s="91">
        <v>1</v>
      </c>
      <c r="J37" s="91">
        <v>9</v>
      </c>
      <c r="K37" s="91">
        <v>3</v>
      </c>
      <c r="L37" s="101">
        <f>E37-F37</f>
        <v>6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289</v>
      </c>
      <c r="F38" s="91">
        <v>224</v>
      </c>
      <c r="G38" s="91"/>
      <c r="H38" s="91">
        <v>173</v>
      </c>
      <c r="I38" s="91">
        <v>139</v>
      </c>
      <c r="J38" s="91">
        <v>116</v>
      </c>
      <c r="K38" s="91">
        <v>7</v>
      </c>
      <c r="L38" s="101">
        <f>E38-F38</f>
        <v>65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28504</v>
      </c>
      <c r="F40" s="91">
        <v>12174</v>
      </c>
      <c r="G40" s="91">
        <v>109</v>
      </c>
      <c r="H40" s="91">
        <v>10739</v>
      </c>
      <c r="I40" s="91">
        <v>7729</v>
      </c>
      <c r="J40" s="91">
        <v>17765</v>
      </c>
      <c r="K40" s="91">
        <v>3645</v>
      </c>
      <c r="L40" s="101">
        <f>E40-F40</f>
        <v>16330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15659</v>
      </c>
      <c r="F41" s="91">
        <v>12625</v>
      </c>
      <c r="G41" s="91">
        <v>2</v>
      </c>
      <c r="H41" s="91">
        <v>10206</v>
      </c>
      <c r="I41" s="91" t="s">
        <v>172</v>
      </c>
      <c r="J41" s="91">
        <v>5453</v>
      </c>
      <c r="K41" s="91">
        <v>45</v>
      </c>
      <c r="L41" s="101">
        <f>E41-F41</f>
        <v>3034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162</v>
      </c>
      <c r="F42" s="91">
        <v>150</v>
      </c>
      <c r="G42" s="91"/>
      <c r="H42" s="91">
        <v>110</v>
      </c>
      <c r="I42" s="91" t="s">
        <v>172</v>
      </c>
      <c r="J42" s="91">
        <v>52</v>
      </c>
      <c r="K42" s="91">
        <v>1</v>
      </c>
      <c r="L42" s="101">
        <f>E42-F42</f>
        <v>12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124</v>
      </c>
      <c r="F43" s="91">
        <v>77</v>
      </c>
      <c r="G43" s="91"/>
      <c r="H43" s="91">
        <v>69</v>
      </c>
      <c r="I43" s="91">
        <v>45</v>
      </c>
      <c r="J43" s="91">
        <v>55</v>
      </c>
      <c r="K43" s="91">
        <v>17</v>
      </c>
      <c r="L43" s="101">
        <f>E43-F43</f>
        <v>47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8</v>
      </c>
      <c r="F44" s="91">
        <v>8</v>
      </c>
      <c r="G44" s="91"/>
      <c r="H44" s="91">
        <v>8</v>
      </c>
      <c r="I44" s="91">
        <v>4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15791</v>
      </c>
      <c r="F45" s="91">
        <f aca="true" t="shared" si="0" ref="F45:K45">F41+F43+F44</f>
        <v>12710</v>
      </c>
      <c r="G45" s="91">
        <f t="shared" si="0"/>
        <v>2</v>
      </c>
      <c r="H45" s="91">
        <f t="shared" si="0"/>
        <v>10283</v>
      </c>
      <c r="I45" s="91">
        <f>I43+I44</f>
        <v>49</v>
      </c>
      <c r="J45" s="91">
        <f t="shared" si="0"/>
        <v>5508</v>
      </c>
      <c r="K45" s="91">
        <f t="shared" si="0"/>
        <v>62</v>
      </c>
      <c r="L45" s="101">
        <f>E45-F45</f>
        <v>3081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64612</v>
      </c>
      <c r="F46" s="91">
        <f aca="true" t="shared" si="1" ref="F46:K46">F15+F24+F40+F45</f>
        <v>37847</v>
      </c>
      <c r="G46" s="91">
        <f t="shared" si="1"/>
        <v>171</v>
      </c>
      <c r="H46" s="91">
        <f t="shared" si="1"/>
        <v>32853</v>
      </c>
      <c r="I46" s="91">
        <f t="shared" si="1"/>
        <v>16215</v>
      </c>
      <c r="J46" s="91">
        <f t="shared" si="1"/>
        <v>31759</v>
      </c>
      <c r="K46" s="91">
        <f t="shared" si="1"/>
        <v>6293</v>
      </c>
      <c r="L46" s="101">
        <f>E46-F46</f>
        <v>26765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&amp;L79B86C02&amp;CФорма № Зведений- 1 мзс, Підрозділ: ТУ ДСА України в Львiвській областi,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407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346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4940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140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946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1142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963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197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264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800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7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20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258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2441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222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145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15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138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>
        <v>2</v>
      </c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17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48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3060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425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7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418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15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568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589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697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&amp;L79B86C02&amp;CФорма № Зведений- 1 мзс, Підрозділ: ТУ ДСА України в Львiвській областi,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1214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805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4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354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6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42020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145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4301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134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125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92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5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142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1920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125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6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218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1409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19134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9370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73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12596512790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57910443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2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30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1850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249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195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133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10321</v>
      </c>
      <c r="F55" s="96">
        <v>540</v>
      </c>
      <c r="G55" s="96">
        <v>167</v>
      </c>
      <c r="H55" s="96">
        <v>49</v>
      </c>
      <c r="I55" s="96">
        <v>30</v>
      </c>
    </row>
    <row r="56" spans="1:9" ht="13.5" customHeight="1">
      <c r="A56" s="272" t="s">
        <v>31</v>
      </c>
      <c r="B56" s="272"/>
      <c r="C56" s="272"/>
      <c r="D56" s="272"/>
      <c r="E56" s="96">
        <v>453</v>
      </c>
      <c r="F56" s="96">
        <v>150</v>
      </c>
      <c r="G56" s="96">
        <v>61</v>
      </c>
      <c r="H56" s="96">
        <v>35</v>
      </c>
      <c r="I56" s="96">
        <v>25</v>
      </c>
    </row>
    <row r="57" spans="1:9" ht="13.5" customHeight="1">
      <c r="A57" s="272" t="s">
        <v>107</v>
      </c>
      <c r="B57" s="272"/>
      <c r="C57" s="272"/>
      <c r="D57" s="272"/>
      <c r="E57" s="96">
        <v>7406</v>
      </c>
      <c r="F57" s="96">
        <v>2596</v>
      </c>
      <c r="G57" s="96">
        <v>486</v>
      </c>
      <c r="H57" s="96">
        <v>136</v>
      </c>
      <c r="I57" s="96">
        <v>115</v>
      </c>
    </row>
    <row r="58" spans="1:9" ht="13.5" customHeight="1">
      <c r="A58" s="203" t="s">
        <v>111</v>
      </c>
      <c r="B58" s="203"/>
      <c r="C58" s="203"/>
      <c r="D58" s="203"/>
      <c r="E58" s="96">
        <v>10082</v>
      </c>
      <c r="F58" s="96">
        <v>194</v>
      </c>
      <c r="G58" s="96">
        <v>6</v>
      </c>
      <c r="H58" s="96"/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10428</v>
      </c>
      <c r="G62" s="118">
        <v>606842013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4596</v>
      </c>
      <c r="G63" s="119">
        <v>596781105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5832</v>
      </c>
      <c r="G64" s="119">
        <v>10060908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4151</v>
      </c>
      <c r="G65" s="120">
        <v>2093976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112</v>
      </c>
      <c r="G66" s="121">
        <v>54487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&amp;L79B86C02&amp;CФорма № Зведений- 1 мзс, Підрозділ: ТУ ДСА України в Львiвській областi,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19.814855631474543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29.323098394975577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36.714610143830434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20.5178722206586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1.1256354393609296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86.80476656009724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247.01503759398497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485.8045112781955</v>
      </c>
    </row>
    <row r="11" spans="1:4" ht="16.5" customHeight="1">
      <c r="A11" s="226" t="s">
        <v>63</v>
      </c>
      <c r="B11" s="228"/>
      <c r="C11" s="14">
        <v>9</v>
      </c>
      <c r="D11" s="94">
        <v>65.6896551724138</v>
      </c>
    </row>
    <row r="12" spans="1:4" ht="16.5" customHeight="1">
      <c r="A12" s="318" t="s">
        <v>106</v>
      </c>
      <c r="B12" s="318"/>
      <c r="C12" s="14">
        <v>10</v>
      </c>
      <c r="D12" s="94">
        <v>38.7931034482759</v>
      </c>
    </row>
    <row r="13" spans="1:4" ht="16.5" customHeight="1">
      <c r="A13" s="318" t="s">
        <v>31</v>
      </c>
      <c r="B13" s="318"/>
      <c r="C13" s="14">
        <v>11</v>
      </c>
      <c r="D13" s="94">
        <v>163.655172413793</v>
      </c>
    </row>
    <row r="14" spans="1:4" ht="16.5" customHeight="1">
      <c r="A14" s="318" t="s">
        <v>107</v>
      </c>
      <c r="B14" s="318"/>
      <c r="C14" s="14">
        <v>12</v>
      </c>
      <c r="D14" s="94">
        <v>122.827586206897</v>
      </c>
    </row>
    <row r="15" spans="1:4" ht="16.5" customHeight="1">
      <c r="A15" s="318" t="s">
        <v>111</v>
      </c>
      <c r="B15" s="318"/>
      <c r="C15" s="14">
        <v>13</v>
      </c>
      <c r="D15" s="94">
        <v>22.448275862069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&amp;L79B86C02&amp;CФорма № Зведений- 1 мзс, Підрозділ: ТУ ДСА України в Львiвській областi,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2020-04-21T07:04:24Z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3E70C148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