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<sst xmlns="http://schemas.openxmlformats.org/spreadsheetml/2006/main" count="316" uniqueCount="255">
  <si>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</si>
  <si>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</si>
  <si>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</si>
  <si>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</si>
  <si>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</si>
  <si>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</si>
  <si>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</si>
  <si>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</si>
  <si>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</si>
  <si>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</si>
  <si>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</si>
  <si>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</si>
  <si>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</si>
  <si>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</si>
  <si>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</si>
  <si>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</si>
  <si>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</si>
  <si>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</si>
  <si>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</si>
  <si>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</si>
  <si>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</si>
  <si>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</si>
  <si>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</si>
  <si>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</si>
  <si>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</si>
  <si>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</si>
  <si>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</si>
  <si>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</si>
  <si>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</si>
  <si>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</si>
  <si>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</si>
  <si>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</si>
  <si>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</si>
  <si>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</si>
  <si>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</si>
  <si>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</si>
  <si>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</si>
  <si>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</si>
  <si>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</si>
  <si>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</si>
  <si>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</si>
  <si>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</si>
  <si>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</si>
  <si>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</si>
  <si>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</si>
  <si>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</si>
  <si>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</si>
  <si>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</si>
  <si>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</si>
  <si>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</si>
  <si>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</si>
  <si>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</si>
  <si>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</si>
  <si>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</si>
  <si>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</si>
  <si>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</si>
  <si>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</si>
  <si>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</si>
  <si>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</si>
  <si>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</si>
  <si>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</si>
  <si>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</si>
  <si>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</si>
  <si>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</si>
  <si>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</si>
  <si>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</si>
  <si>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</si>
  <si>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</si>
  <si>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</si>
  <si>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</si>
  <si>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</si>
  <si>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</si>
  <si>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</si>
  <si>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</si>
  <si>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</si>
  <si>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</si>
  <si>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</si>
  <si>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</si>
  <si>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</si>
  <si>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</si>
  <si>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</si>
  <si>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</si>
  <si>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</si>
  <si>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</si>
  <si>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</si>
  <si>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</si>
  <si>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</si>
  <si>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</si>
  <si>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</si>
  <si>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</si>
  <si>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</si>
  <si>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</si>
  <si>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</si>
  <si>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</si>
  <si>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</si>
  <si>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</si>
  <si>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</si>
  <si>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</si>
  <si>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</si>
  <si>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</si>
  <si>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</si>
  <si>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</si>
  <si>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</si>
  <si>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</si>
  <si>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</si>
  <si>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</si>
  <si>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</si>
  <si>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</si>
  <si>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</si>
  <si>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</si>
  <si>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</si>
  <si>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</si>
  <si>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</si>
  <si>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</si>
  <si>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</si>
  <si>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</si>
  <si>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</si>
  <si>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</si>
  <si>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</si>
  <si>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</si>
  <si>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</si>
  <si>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</si>
  <si>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</si>
  <si>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</si>
  <si>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</si>
  <si>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</si>
  <si>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</si>
  <si>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</si>
  <si>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</si>
  <si>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</si>
  <si>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</si>
  <si>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</si>
  <si>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</si>
  <si>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</si>
  <si>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</si>
  <si>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</si>
  <si>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</si>
  <si>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</si>
  <si>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</si>
  <si>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</si>
  <si>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</si>
  <si>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</si>
  <si>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</si>
  <si>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</si>
  <si>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</si>
  <si>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</si>
  <si>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</si>
  <si>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</si>
  <si>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</si>
  <si>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</si>
  <si>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</si>
  <si>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</si>
  <si>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</si>
  <si>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</si>
  <si>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</si>
  <si>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</si>
  <si>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</si>
  <si>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</si>
  <si>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</si>
  <si>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</si>
  <si>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</si>
  <si>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</si>
  <si>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</si>
  <si>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</si>
  <si>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</si>
  <si>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</si>
  <si>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</si>
  <si>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</si>
  <si>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</si>
  <si>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</si>
  <si>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</si>
  <si>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</si>
  <si>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</si>
  <si>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</si>
  <si>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</si>
  <si>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</si>
  <si>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</si>
  <si>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</si>
  <si>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</si>
  <si>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</si>
  <si>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</si>
  <si>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</si>
  <si>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</si>
  <si>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</si>
  <si>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</si>
  <si>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</si>
  <si>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</si>
  <si>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</si>
  <si>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</si>
  <si>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</si>
  <si>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</si>
  <si>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</si>
  <si>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</si>
  <si>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</si>
  <si>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</si>
  <si>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</si>
  <si>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</si>
  <si>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</si>
  <si>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</si>
  <si>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</si>
  <si>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</si>
  <si>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</si>
  <si>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</si>
  <si>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</si>
  <si>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</si>
  <si>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</si>
  <si>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</si>
  <si>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</si>
  <si>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</si>
  <si>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</si>
  <si>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</si>
  <si>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</si>
  <si>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</si>
  <si>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</si>
  <si>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</si>
  <si>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</si>
  <si>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</si>
  <si>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</si>
  <si>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</si>
  <si>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</si>
  <si>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</si>
  <si>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</si>
  <si>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</si>
  <si>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</si>
  <si>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</si>
  <si>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</si>
  <si>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</si>
  <si>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</si>
  <si>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</si>
  <si>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</si>
  <si>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</si>
  <si>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</si>
  <si>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</si>
  <si>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</si>
  <si>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</si>
  <si>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</si>
  <si>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</si>
  <si>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</si>
  <si>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</si>
  <si>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</si>
  <si>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</si>
  <si>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</si>
  <si>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</si>
  <si>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</si>
  <si>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М.Я. Коник</t>
  </si>
  <si>
    <t>Г.С. Малиняк</t>
  </si>
  <si>
    <t>(032) 260-14-54</t>
  </si>
  <si>
    <t/>
  </si>
  <si>
    <t>stat1@lv.court.gov.ua</t>
  </si>
  <si>
    <t>17 липня 2017 року</t>
  </si>
  <si>
    <t>перше півріччя 2017 року</t>
  </si>
  <si>
    <t>ТУ ДСА України в Львiвській областi</t>
  </si>
  <si>
    <t xml:space="preserve">Місцезнаходження: </t>
  </si>
  <si>
    <t>79005. Львівська область.м. Львів</t>
  </si>
  <si>
    <t>вул. Драгоманова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</si>
</sst>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2437</v>
      </c>
      <c r="F10" s="157">
        <v>2188</v>
      </c>
      <c r="G10" s="157">
        <v>2097</v>
      </c>
      <c r="H10" s="157">
        <v>197</v>
      </c>
      <c r="I10" s="157">
        <v>44</v>
      </c>
      <c r="J10" s="157">
        <v>48</v>
      </c>
      <c r="K10" s="157">
        <v>1807</v>
      </c>
      <c r="L10" s="157">
        <v>10</v>
      </c>
      <c r="M10" s="168">
        <v>340</v>
      </c>
      <c r="N10" s="163">
        <v>31</v>
      </c>
      <c r="O10" s="111">
        <f>E10-F10</f>
        <v>249</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17</v>
      </c>
      <c r="F12" s="157">
        <v>16</v>
      </c>
      <c r="G12" s="157">
        <v>14</v>
      </c>
      <c r="H12" s="157" t="s">
        <v>146</v>
      </c>
      <c r="I12" s="157" t="s">
        <v>146</v>
      </c>
      <c r="J12" s="157">
        <v>4</v>
      </c>
      <c r="K12" s="157">
        <v>10</v>
      </c>
      <c r="L12" s="157"/>
      <c r="M12" s="157">
        <v>3</v>
      </c>
      <c r="N12" s="169" t="s">
        <v>146</v>
      </c>
      <c r="O12" s="111">
        <f t="shared" si="0"/>
        <v>1</v>
      </c>
      <c r="P12" s="77"/>
      <c r="Q12" s="77"/>
      <c r="R12" s="77"/>
      <c r="S12" s="77"/>
    </row>
    <row r="13" spans="1:19" ht="21" customHeight="1">
      <c r="A13" s="90">
        <v>4</v>
      </c>
      <c r="B13" s="63"/>
      <c r="C13" s="200" t="s">
        <v>116</v>
      </c>
      <c r="D13" s="65" t="s">
        <v>133</v>
      </c>
      <c r="E13" s="157">
        <v>17</v>
      </c>
      <c r="F13" s="157">
        <v>16</v>
      </c>
      <c r="G13" s="157">
        <v>14</v>
      </c>
      <c r="H13" s="157" t="s">
        <v>146</v>
      </c>
      <c r="I13" s="157" t="s">
        <v>146</v>
      </c>
      <c r="J13" s="157">
        <v>4</v>
      </c>
      <c r="K13" s="157">
        <v>10</v>
      </c>
      <c r="L13" s="157"/>
      <c r="M13" s="169">
        <v>3</v>
      </c>
      <c r="N13" s="169" t="s">
        <v>146</v>
      </c>
      <c r="O13" s="111">
        <f t="shared" si="0"/>
        <v>1</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162</v>
      </c>
      <c r="F15" s="157">
        <v>121</v>
      </c>
      <c r="G15" s="157">
        <v>114</v>
      </c>
      <c r="H15" s="157">
        <v>8</v>
      </c>
      <c r="I15" s="157">
        <v>5</v>
      </c>
      <c r="J15" s="157">
        <v>47</v>
      </c>
      <c r="K15" s="157">
        <v>48</v>
      </c>
      <c r="L15" s="157"/>
      <c r="M15" s="157">
        <v>48</v>
      </c>
      <c r="N15" s="157" t="s">
        <v>146</v>
      </c>
      <c r="O15" s="111">
        <f t="shared" si="0"/>
        <v>41</v>
      </c>
      <c r="P15" s="77"/>
      <c r="Q15" s="77"/>
      <c r="R15" s="77"/>
      <c r="S15" s="77"/>
    </row>
    <row r="16" spans="1:19" s="3" customFormat="1" ht="19.5" customHeight="1">
      <c r="A16" s="106">
        <v>7</v>
      </c>
      <c r="B16" s="107"/>
      <c r="C16" s="199" t="s">
        <v>132</v>
      </c>
      <c r="D16" s="65" t="s">
        <v>134</v>
      </c>
      <c r="E16" s="157">
        <v>5</v>
      </c>
      <c r="F16" s="157">
        <v>4</v>
      </c>
      <c r="G16" s="157">
        <v>4</v>
      </c>
      <c r="H16" s="157" t="s">
        <v>146</v>
      </c>
      <c r="I16" s="157" t="s">
        <v>146</v>
      </c>
      <c r="J16" s="157">
        <v>1</v>
      </c>
      <c r="K16" s="157">
        <v>3</v>
      </c>
      <c r="L16" s="157"/>
      <c r="M16" s="157">
        <v>1</v>
      </c>
      <c r="N16" s="157" t="s">
        <v>146</v>
      </c>
      <c r="O16" s="111">
        <f t="shared" si="0"/>
        <v>1</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37</v>
      </c>
      <c r="F18" s="157">
        <v>35</v>
      </c>
      <c r="G18" s="157">
        <v>35</v>
      </c>
      <c r="H18" s="157" t="s">
        <v>146</v>
      </c>
      <c r="I18" s="157" t="s">
        <v>146</v>
      </c>
      <c r="J18" s="157">
        <v>22</v>
      </c>
      <c r="K18" s="157">
        <v>10</v>
      </c>
      <c r="L18" s="157"/>
      <c r="M18" s="157">
        <v>2</v>
      </c>
      <c r="N18" s="157" t="s">
        <v>146</v>
      </c>
      <c r="O18" s="111">
        <f t="shared" si="0"/>
        <v>2</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120</v>
      </c>
      <c r="F21" s="157">
        <v>82</v>
      </c>
      <c r="G21" s="157">
        <v>75</v>
      </c>
      <c r="H21" s="157">
        <v>8</v>
      </c>
      <c r="I21" s="157">
        <v>5</v>
      </c>
      <c r="J21" s="157">
        <v>24</v>
      </c>
      <c r="K21" s="157">
        <v>35</v>
      </c>
      <c r="L21" s="157"/>
      <c r="M21" s="157">
        <v>45</v>
      </c>
      <c r="N21" s="157" t="s">
        <v>146</v>
      </c>
      <c r="O21" s="111">
        <f t="shared" si="0"/>
        <v>38</v>
      </c>
      <c r="P21" s="24"/>
      <c r="Q21" s="77"/>
      <c r="R21" s="77"/>
      <c r="S21" s="77"/>
    </row>
    <row r="22" spans="1:19" ht="30" customHeight="1">
      <c r="A22" s="90">
        <v>13</v>
      </c>
      <c r="B22" s="63"/>
      <c r="C22" s="198" t="s">
        <v>139</v>
      </c>
      <c r="D22" s="198"/>
      <c r="E22" s="157">
        <v>12</v>
      </c>
      <c r="F22" s="157">
        <v>6</v>
      </c>
      <c r="G22" s="157">
        <v>4</v>
      </c>
      <c r="H22" s="157" t="s">
        <v>146</v>
      </c>
      <c r="I22" s="157" t="s">
        <v>146</v>
      </c>
      <c r="J22" s="157" t="s">
        <v>146</v>
      </c>
      <c r="K22" s="157" t="s">
        <v>146</v>
      </c>
      <c r="L22" s="157"/>
      <c r="M22" s="157">
        <v>8</v>
      </c>
      <c r="N22" s="157" t="s">
        <v>146</v>
      </c>
      <c r="O22" s="111">
        <f t="shared" si="0"/>
        <v>6</v>
      </c>
      <c r="P22" s="42"/>
      <c r="Q22" s="42"/>
      <c r="R22" s="42"/>
      <c r="S22" s="42"/>
    </row>
    <row r="23" spans="1:15" ht="20.25" customHeight="1">
      <c r="A23" s="90">
        <v>14</v>
      </c>
      <c r="B23" s="63"/>
      <c r="C23" s="180" t="s">
        <v>13</v>
      </c>
      <c r="D23" s="181"/>
      <c r="E23" s="157">
        <f>E10+E12+E15+E22</f>
        <v>2628</v>
      </c>
      <c r="F23" s="157">
        <f>F10+F12+F15+F22</f>
        <v>2331</v>
      </c>
      <c r="G23" s="157">
        <f>G10+G12+G15+G22</f>
        <v>2229</v>
      </c>
      <c r="H23" s="157">
        <f>H10+H15</f>
        <v>205</v>
      </c>
      <c r="I23" s="157">
        <f>I10+I15</f>
        <v>49</v>
      </c>
      <c r="J23" s="157">
        <f>J10+J12+J15</f>
        <v>99</v>
      </c>
      <c r="K23" s="157">
        <f>K10+K12+K15</f>
        <v>1865</v>
      </c>
      <c r="L23" s="157">
        <f>L10+L12+L15+L22</f>
        <v>10</v>
      </c>
      <c r="M23" s="157">
        <f>M10+M12+M15+M22</f>
        <v>399</v>
      </c>
      <c r="N23" s="157">
        <f>N10</f>
        <v>31</v>
      </c>
      <c r="O23" s="111">
        <f t="shared" si="0"/>
        <v>297</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3079</v>
      </c>
      <c r="G31" s="167">
        <v>1851</v>
      </c>
      <c r="H31" s="167">
        <v>1758</v>
      </c>
      <c r="I31" s="167">
        <v>1479</v>
      </c>
      <c r="J31" s="167">
        <v>945</v>
      </c>
      <c r="K31" s="167">
        <v>33</v>
      </c>
      <c r="L31" s="167">
        <v>208</v>
      </c>
      <c r="M31" s="167">
        <v>28</v>
      </c>
      <c r="N31" s="167">
        <v>1321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&amp;LC2739A68&amp;CФорма № Зведений- 2-А, Підрозділ: ТУ ДСА України в Львiвській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3</v>
      </c>
      <c r="E8" s="163">
        <v>1</v>
      </c>
      <c r="F8" s="166"/>
      <c r="G8" s="162"/>
      <c r="H8" s="162"/>
      <c r="I8" s="162"/>
      <c r="J8" s="162">
        <v>1</v>
      </c>
      <c r="K8" s="162">
        <v>2</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191</v>
      </c>
      <c r="D9" s="163">
        <v>322</v>
      </c>
      <c r="E9" s="163">
        <v>324</v>
      </c>
      <c r="F9" s="163">
        <v>267</v>
      </c>
      <c r="G9" s="163">
        <v>173</v>
      </c>
      <c r="H9" s="163">
        <v>9</v>
      </c>
      <c r="I9" s="163">
        <v>8</v>
      </c>
      <c r="J9" s="163">
        <v>40</v>
      </c>
      <c r="K9" s="162">
        <v>189</v>
      </c>
      <c r="L9" s="163">
        <v>5</v>
      </c>
      <c r="M9" s="163">
        <v>100000</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180</v>
      </c>
      <c r="D10" s="163">
        <v>311</v>
      </c>
      <c r="E10" s="163">
        <v>315</v>
      </c>
      <c r="F10" s="163">
        <v>260</v>
      </c>
      <c r="G10" s="163">
        <v>168</v>
      </c>
      <c r="H10" s="163">
        <v>8</v>
      </c>
      <c r="I10" s="163">
        <v>8</v>
      </c>
      <c r="J10" s="163">
        <v>39</v>
      </c>
      <c r="K10" s="162">
        <v>176</v>
      </c>
      <c r="L10" s="163">
        <v>5</v>
      </c>
      <c r="M10" s="163">
        <v>100000</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2</v>
      </c>
      <c r="D11" s="163">
        <v>5</v>
      </c>
      <c r="E11" s="163">
        <v>3</v>
      </c>
      <c r="F11" s="163">
        <v>2</v>
      </c>
      <c r="G11" s="163">
        <v>2</v>
      </c>
      <c r="H11" s="163"/>
      <c r="I11" s="163"/>
      <c r="J11" s="163">
        <v>1</v>
      </c>
      <c r="K11" s="162">
        <v>4</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223</v>
      </c>
      <c r="D12" s="163">
        <v>518</v>
      </c>
      <c r="E12" s="163">
        <v>488</v>
      </c>
      <c r="F12" s="163">
        <v>414</v>
      </c>
      <c r="G12" s="163">
        <v>319</v>
      </c>
      <c r="H12" s="163">
        <v>7</v>
      </c>
      <c r="I12" s="163">
        <v>1</v>
      </c>
      <c r="J12" s="163">
        <v>66</v>
      </c>
      <c r="K12" s="162">
        <v>253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6</v>
      </c>
      <c r="D13" s="163">
        <v>13</v>
      </c>
      <c r="E13" s="163">
        <v>13</v>
      </c>
      <c r="F13" s="163">
        <v>9</v>
      </c>
      <c r="G13" s="163">
        <v>7</v>
      </c>
      <c r="H13" s="163"/>
      <c r="I13" s="163"/>
      <c r="J13" s="163">
        <v>4</v>
      </c>
      <c r="K13" s="162">
        <v>6</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v>5</v>
      </c>
      <c r="E15" s="163">
        <v>5</v>
      </c>
      <c r="F15" s="163">
        <v>4</v>
      </c>
      <c r="G15" s="163">
        <v>4</v>
      </c>
      <c r="H15" s="163"/>
      <c r="I15" s="163"/>
      <c r="J15" s="163">
        <v>1</v>
      </c>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v>4</v>
      </c>
      <c r="D16" s="163">
        <v>3</v>
      </c>
      <c r="E16" s="163">
        <v>3</v>
      </c>
      <c r="F16" s="163">
        <v>3</v>
      </c>
      <c r="G16" s="163">
        <v>2</v>
      </c>
      <c r="H16" s="163"/>
      <c r="I16" s="163"/>
      <c r="J16" s="163"/>
      <c r="K16" s="162">
        <v>4</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57</v>
      </c>
      <c r="E20" s="163">
        <v>57</v>
      </c>
      <c r="F20" s="163">
        <v>46</v>
      </c>
      <c r="G20" s="163">
        <v>42</v>
      </c>
      <c r="H20" s="163"/>
      <c r="I20" s="163"/>
      <c r="J20" s="163">
        <v>11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2</v>
      </c>
      <c r="D22" s="163">
        <v>1</v>
      </c>
      <c r="E22" s="163">
        <v>1</v>
      </c>
      <c r="F22" s="163"/>
      <c r="G22" s="163"/>
      <c r="H22" s="163"/>
      <c r="I22" s="163"/>
      <c r="J22" s="163">
        <v>1</v>
      </c>
      <c r="K22" s="162">
        <v>2</v>
      </c>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215</v>
      </c>
      <c r="D24" s="163">
        <v>444</v>
      </c>
      <c r="E24" s="163">
        <v>416</v>
      </c>
      <c r="F24" s="163">
        <v>359</v>
      </c>
      <c r="G24" s="163">
        <v>270</v>
      </c>
      <c r="H24" s="163">
        <v>7</v>
      </c>
      <c r="I24" s="163">
        <v>1</v>
      </c>
      <c r="J24" s="163">
        <v>49</v>
      </c>
      <c r="K24" s="162">
        <v>243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190</v>
      </c>
      <c r="D25" s="163">
        <v>420</v>
      </c>
      <c r="E25" s="163">
        <v>396</v>
      </c>
      <c r="F25" s="163">
        <v>342</v>
      </c>
      <c r="G25" s="163">
        <v>260</v>
      </c>
      <c r="H25" s="163">
        <v>7</v>
      </c>
      <c r="I25" s="163">
        <v>1</v>
      </c>
      <c r="J25" s="163">
        <v>46</v>
      </c>
      <c r="K25" s="162">
        <v>214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4</v>
      </c>
      <c r="E26" s="163">
        <v>2</v>
      </c>
      <c r="F26" s="163">
        <v>2</v>
      </c>
      <c r="G26" s="163"/>
      <c r="H26" s="163"/>
      <c r="I26" s="163"/>
      <c r="J26" s="163"/>
      <c r="K26" s="162">
        <v>3</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2</v>
      </c>
      <c r="D29" s="163">
        <v>4</v>
      </c>
      <c r="E29" s="163">
        <v>1</v>
      </c>
      <c r="F29" s="163">
        <v>1</v>
      </c>
      <c r="G29" s="163">
        <v>1</v>
      </c>
      <c r="H29" s="163"/>
      <c r="I29" s="163"/>
      <c r="J29" s="163"/>
      <c r="K29" s="162">
        <v>5</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277</v>
      </c>
      <c r="D30" s="163">
        <v>137</v>
      </c>
      <c r="E30" s="163">
        <v>153</v>
      </c>
      <c r="F30" s="163">
        <v>117</v>
      </c>
      <c r="G30" s="163">
        <v>70</v>
      </c>
      <c r="H30" s="163">
        <v>2</v>
      </c>
      <c r="I30" s="163">
        <v>8</v>
      </c>
      <c r="J30" s="163">
        <v>26</v>
      </c>
      <c r="K30" s="162">
        <v>261</v>
      </c>
      <c r="L30" s="163">
        <v>7</v>
      </c>
      <c r="M30" s="163">
        <v>202408</v>
      </c>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4</v>
      </c>
      <c r="D31" s="163">
        <v>1</v>
      </c>
      <c r="E31" s="163">
        <v>2</v>
      </c>
      <c r="F31" s="163">
        <v>1</v>
      </c>
      <c r="G31" s="163"/>
      <c r="H31" s="163"/>
      <c r="I31" s="163"/>
      <c r="J31" s="163">
        <v>1</v>
      </c>
      <c r="K31" s="162">
        <v>3</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v>1</v>
      </c>
      <c r="D32" s="163"/>
      <c r="E32" s="163">
        <v>1</v>
      </c>
      <c r="F32" s="163">
        <v>1</v>
      </c>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c r="F33" s="163"/>
      <c r="G33" s="163"/>
      <c r="H33" s="163"/>
      <c r="I33" s="163"/>
      <c r="J33" s="163"/>
      <c r="K33" s="162">
        <v>1</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181</v>
      </c>
      <c r="D34" s="163">
        <v>56</v>
      </c>
      <c r="E34" s="163">
        <v>54</v>
      </c>
      <c r="F34" s="163">
        <v>41</v>
      </c>
      <c r="G34" s="163">
        <v>16</v>
      </c>
      <c r="H34" s="163">
        <v>1</v>
      </c>
      <c r="I34" s="163">
        <v>1</v>
      </c>
      <c r="J34" s="163">
        <v>11</v>
      </c>
      <c r="K34" s="162">
        <v>183</v>
      </c>
      <c r="L34" s="163">
        <v>1</v>
      </c>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28</v>
      </c>
      <c r="D35" s="163">
        <v>8</v>
      </c>
      <c r="E35" s="163">
        <v>4</v>
      </c>
      <c r="F35" s="163">
        <v>4</v>
      </c>
      <c r="G35" s="163">
        <v>3</v>
      </c>
      <c r="H35" s="163"/>
      <c r="I35" s="163"/>
      <c r="J35" s="163"/>
      <c r="K35" s="162">
        <v>32</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3</v>
      </c>
      <c r="D36" s="163">
        <v>2</v>
      </c>
      <c r="E36" s="163">
        <v>1</v>
      </c>
      <c r="F36" s="163">
        <v>1</v>
      </c>
      <c r="G36" s="163">
        <v>1</v>
      </c>
      <c r="H36" s="163"/>
      <c r="I36" s="163"/>
      <c r="J36" s="163"/>
      <c r="K36" s="162">
        <v>4</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2</v>
      </c>
      <c r="D39" s="163">
        <v>1</v>
      </c>
      <c r="E39" s="163">
        <v>1</v>
      </c>
      <c r="F39" s="163">
        <v>1</v>
      </c>
      <c r="G39" s="163">
        <v>1</v>
      </c>
      <c r="H39" s="163"/>
      <c r="I39" s="163"/>
      <c r="J39" s="163"/>
      <c r="K39" s="162">
        <v>2</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85</v>
      </c>
      <c r="D40" s="163">
        <v>79</v>
      </c>
      <c r="E40" s="163">
        <v>94</v>
      </c>
      <c r="F40" s="163">
        <v>73</v>
      </c>
      <c r="G40" s="163">
        <v>52</v>
      </c>
      <c r="H40" s="163">
        <v>1</v>
      </c>
      <c r="I40" s="163">
        <v>6</v>
      </c>
      <c r="J40" s="163">
        <v>14</v>
      </c>
      <c r="K40" s="162">
        <v>70</v>
      </c>
      <c r="L40" s="163">
        <v>5</v>
      </c>
      <c r="M40" s="163">
        <v>202408</v>
      </c>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23</v>
      </c>
      <c r="D42" s="163">
        <v>10</v>
      </c>
      <c r="E42" s="163">
        <v>12</v>
      </c>
      <c r="F42" s="163">
        <v>11</v>
      </c>
      <c r="G42" s="163">
        <v>8</v>
      </c>
      <c r="H42" s="163"/>
      <c r="I42" s="163"/>
      <c r="J42" s="163">
        <v>1</v>
      </c>
      <c r="K42" s="162">
        <v>21</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245</v>
      </c>
      <c r="D43" s="163">
        <v>127</v>
      </c>
      <c r="E43" s="163">
        <v>141</v>
      </c>
      <c r="F43" s="163">
        <v>102</v>
      </c>
      <c r="G43" s="163">
        <v>69</v>
      </c>
      <c r="H43" s="163">
        <v>5</v>
      </c>
      <c r="I43" s="163">
        <v>8</v>
      </c>
      <c r="J43" s="163">
        <v>26</v>
      </c>
      <c r="K43" s="162">
        <v>231</v>
      </c>
      <c r="L43" s="163">
        <v>23</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137</v>
      </c>
      <c r="D44" s="163">
        <v>55</v>
      </c>
      <c r="E44" s="163">
        <v>75</v>
      </c>
      <c r="F44" s="163">
        <v>57</v>
      </c>
      <c r="G44" s="163">
        <v>34</v>
      </c>
      <c r="H44" s="163">
        <v>2</v>
      </c>
      <c r="I44" s="163">
        <v>3</v>
      </c>
      <c r="J44" s="163">
        <v>13</v>
      </c>
      <c r="K44" s="162">
        <v>117</v>
      </c>
      <c r="L44" s="163">
        <v>13</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89</v>
      </c>
      <c r="D45" s="163">
        <v>55</v>
      </c>
      <c r="E45" s="163">
        <v>47</v>
      </c>
      <c r="F45" s="163">
        <v>33</v>
      </c>
      <c r="G45" s="163">
        <v>26</v>
      </c>
      <c r="H45" s="163">
        <v>2</v>
      </c>
      <c r="I45" s="163">
        <v>5</v>
      </c>
      <c r="J45" s="163">
        <v>7</v>
      </c>
      <c r="K45" s="162">
        <v>97</v>
      </c>
      <c r="L45" s="163">
        <v>8</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54</v>
      </c>
      <c r="D46" s="163">
        <v>21</v>
      </c>
      <c r="E46" s="163">
        <v>32</v>
      </c>
      <c r="F46" s="163">
        <v>22</v>
      </c>
      <c r="G46" s="163">
        <v>17</v>
      </c>
      <c r="H46" s="163">
        <v>1</v>
      </c>
      <c r="I46" s="163">
        <v>2</v>
      </c>
      <c r="J46" s="163">
        <v>7</v>
      </c>
      <c r="K46" s="162">
        <v>43</v>
      </c>
      <c r="L46" s="163">
        <v>3</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6</v>
      </c>
      <c r="D48" s="163">
        <v>7</v>
      </c>
      <c r="E48" s="163">
        <v>9</v>
      </c>
      <c r="F48" s="163">
        <v>5</v>
      </c>
      <c r="G48" s="163">
        <v>4</v>
      </c>
      <c r="H48" s="163">
        <v>1</v>
      </c>
      <c r="I48" s="163"/>
      <c r="J48" s="163">
        <v>3</v>
      </c>
      <c r="K48" s="162">
        <v>4</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13</v>
      </c>
      <c r="D49" s="163">
        <v>7</v>
      </c>
      <c r="E49" s="163">
        <v>13</v>
      </c>
      <c r="F49" s="163">
        <v>10</v>
      </c>
      <c r="G49" s="163">
        <v>8</v>
      </c>
      <c r="H49" s="163"/>
      <c r="I49" s="163"/>
      <c r="J49" s="163">
        <v>3</v>
      </c>
      <c r="K49" s="162">
        <v>7</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3</v>
      </c>
      <c r="D50" s="163">
        <v>2</v>
      </c>
      <c r="E50" s="163">
        <v>2</v>
      </c>
      <c r="F50" s="163">
        <v>2</v>
      </c>
      <c r="G50" s="163">
        <v>2</v>
      </c>
      <c r="H50" s="163"/>
      <c r="I50" s="163"/>
      <c r="J50" s="163"/>
      <c r="K50" s="162">
        <v>3</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v>5</v>
      </c>
      <c r="D51" s="163">
        <v>2</v>
      </c>
      <c r="E51" s="163">
        <v>3</v>
      </c>
      <c r="F51" s="163">
        <v>2</v>
      </c>
      <c r="G51" s="163">
        <v>1</v>
      </c>
      <c r="H51" s="163"/>
      <c r="I51" s="163"/>
      <c r="J51" s="163">
        <v>1</v>
      </c>
      <c r="K51" s="162">
        <v>4</v>
      </c>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6</v>
      </c>
      <c r="D52" s="163"/>
      <c r="E52" s="163">
        <v>4</v>
      </c>
      <c r="F52" s="163">
        <v>1</v>
      </c>
      <c r="G52" s="163">
        <v>1</v>
      </c>
      <c r="H52" s="163">
        <v>3</v>
      </c>
      <c r="I52" s="163"/>
      <c r="J52" s="163"/>
      <c r="K52" s="162">
        <v>2</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v>1</v>
      </c>
      <c r="D54" s="163"/>
      <c r="E54" s="163">
        <v>1</v>
      </c>
      <c r="F54" s="163"/>
      <c r="G54" s="163"/>
      <c r="H54" s="163">
        <v>1</v>
      </c>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v>1</v>
      </c>
      <c r="D57" s="163"/>
      <c r="E57" s="163">
        <v>1</v>
      </c>
      <c r="F57" s="163"/>
      <c r="G57" s="163"/>
      <c r="H57" s="163">
        <v>1</v>
      </c>
      <c r="I57" s="163"/>
      <c r="J57" s="163"/>
      <c r="K57" s="162"/>
      <c r="L57" s="163"/>
      <c r="M57" s="163"/>
      <c r="N57" s="164"/>
      <c r="O57" s="163"/>
      <c r="P57" s="60"/>
    </row>
    <row r="58" spans="1:16" s="4" customFormat="1" ht="24" customHeight="1">
      <c r="A58" s="46">
        <v>51</v>
      </c>
      <c r="B58" s="114" t="s">
        <v>197</v>
      </c>
      <c r="C58" s="164">
        <v>2</v>
      </c>
      <c r="D58" s="163"/>
      <c r="E58" s="163">
        <v>1</v>
      </c>
      <c r="F58" s="163"/>
      <c r="G58" s="163"/>
      <c r="H58" s="163">
        <v>1</v>
      </c>
      <c r="I58" s="163"/>
      <c r="J58" s="163"/>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v>1</v>
      </c>
      <c r="D60" s="163"/>
      <c r="E60" s="163">
        <v>1</v>
      </c>
      <c r="F60" s="163"/>
      <c r="G60" s="163"/>
      <c r="H60" s="163">
        <v>1</v>
      </c>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1</v>
      </c>
      <c r="D79" s="163">
        <v>3</v>
      </c>
      <c r="E79" s="163">
        <v>2</v>
      </c>
      <c r="F79" s="163">
        <v>2</v>
      </c>
      <c r="G79" s="163">
        <v>2</v>
      </c>
      <c r="H79" s="163"/>
      <c r="I79" s="163"/>
      <c r="J79" s="163"/>
      <c r="K79" s="162">
        <v>2</v>
      </c>
      <c r="L79" s="163"/>
      <c r="M79" s="163"/>
      <c r="N79" s="164"/>
      <c r="O79" s="163"/>
      <c r="P79" s="60"/>
    </row>
    <row r="80" spans="1:16" s="4" customFormat="1" ht="27.75" customHeight="1">
      <c r="A80" s="46">
        <v>73</v>
      </c>
      <c r="B80" s="114" t="s">
        <v>61</v>
      </c>
      <c r="C80" s="164">
        <v>1</v>
      </c>
      <c r="D80" s="163"/>
      <c r="E80" s="163"/>
      <c r="F80" s="163"/>
      <c r="G80" s="163"/>
      <c r="H80" s="163"/>
      <c r="I80" s="163"/>
      <c r="J80" s="163"/>
      <c r="K80" s="162">
        <v>1</v>
      </c>
      <c r="L80" s="163"/>
      <c r="M80" s="163"/>
      <c r="N80" s="164"/>
      <c r="O80" s="163"/>
      <c r="P80" s="60"/>
    </row>
    <row r="81" spans="1:16" s="4" customFormat="1" ht="16.5" customHeight="1">
      <c r="A81" s="44">
        <v>74</v>
      </c>
      <c r="B81" s="115" t="s">
        <v>186</v>
      </c>
      <c r="C81" s="164">
        <v>1</v>
      </c>
      <c r="D81" s="163"/>
      <c r="E81" s="163"/>
      <c r="F81" s="163"/>
      <c r="G81" s="163"/>
      <c r="H81" s="163"/>
      <c r="I81" s="163"/>
      <c r="J81" s="163"/>
      <c r="K81" s="162">
        <v>1</v>
      </c>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201</v>
      </c>
      <c r="D88" s="163">
        <v>658</v>
      </c>
      <c r="E88" s="163">
        <v>550</v>
      </c>
      <c r="F88" s="163">
        <v>502</v>
      </c>
      <c r="G88" s="163">
        <v>245</v>
      </c>
      <c r="H88" s="163">
        <v>9</v>
      </c>
      <c r="I88" s="163">
        <v>5</v>
      </c>
      <c r="J88" s="163">
        <v>34</v>
      </c>
      <c r="K88" s="162">
        <v>309</v>
      </c>
      <c r="L88" s="163">
        <v>3</v>
      </c>
      <c r="M88" s="163">
        <v>189795</v>
      </c>
      <c r="N88" s="164">
        <v>10710</v>
      </c>
      <c r="O88" s="163"/>
    </row>
    <row r="89" spans="1:16" s="4" customFormat="1" ht="33" customHeight="1">
      <c r="A89" s="44">
        <v>82</v>
      </c>
      <c r="B89" s="114" t="s">
        <v>188</v>
      </c>
      <c r="C89" s="164"/>
      <c r="D89" s="163">
        <v>2</v>
      </c>
      <c r="E89" s="163"/>
      <c r="F89" s="163"/>
      <c r="G89" s="163"/>
      <c r="H89" s="163"/>
      <c r="I89" s="163"/>
      <c r="J89" s="163"/>
      <c r="K89" s="162">
        <v>2</v>
      </c>
      <c r="L89" s="163"/>
      <c r="M89" s="163"/>
      <c r="N89" s="164"/>
      <c r="O89" s="163"/>
      <c r="P89" s="60"/>
    </row>
    <row r="90" spans="1:16" s="4" customFormat="1" ht="69.75" customHeight="1">
      <c r="A90" s="46">
        <v>83</v>
      </c>
      <c r="B90" s="114" t="s">
        <v>187</v>
      </c>
      <c r="C90" s="164">
        <v>130</v>
      </c>
      <c r="D90" s="163">
        <v>238</v>
      </c>
      <c r="E90" s="163">
        <v>214</v>
      </c>
      <c r="F90" s="163">
        <v>190</v>
      </c>
      <c r="G90" s="163">
        <v>149</v>
      </c>
      <c r="H90" s="163">
        <v>6</v>
      </c>
      <c r="I90" s="163">
        <v>1</v>
      </c>
      <c r="J90" s="163">
        <v>17</v>
      </c>
      <c r="K90" s="162">
        <v>154</v>
      </c>
      <c r="L90" s="163">
        <v>2</v>
      </c>
      <c r="M90" s="163">
        <v>20000</v>
      </c>
      <c r="N90" s="164"/>
      <c r="O90" s="163"/>
      <c r="P90" s="60"/>
    </row>
    <row r="91" spans="1:16" s="4" customFormat="1" ht="43.5" customHeight="1">
      <c r="A91" s="44">
        <v>84</v>
      </c>
      <c r="B91" s="115" t="s">
        <v>65</v>
      </c>
      <c r="C91" s="164">
        <v>1</v>
      </c>
      <c r="D91" s="163">
        <v>2</v>
      </c>
      <c r="E91" s="163">
        <v>2</v>
      </c>
      <c r="F91" s="163">
        <v>1</v>
      </c>
      <c r="G91" s="163"/>
      <c r="H91" s="163">
        <v>1</v>
      </c>
      <c r="I91" s="163"/>
      <c r="J91" s="163"/>
      <c r="K91" s="162">
        <v>1</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113</v>
      </c>
      <c r="D94" s="163">
        <v>190</v>
      </c>
      <c r="E94" s="163">
        <v>178</v>
      </c>
      <c r="F94" s="163">
        <v>158</v>
      </c>
      <c r="G94" s="163">
        <v>136</v>
      </c>
      <c r="H94" s="163">
        <v>5</v>
      </c>
      <c r="I94" s="163">
        <v>1</v>
      </c>
      <c r="J94" s="163">
        <v>14</v>
      </c>
      <c r="K94" s="162">
        <v>125</v>
      </c>
      <c r="L94" s="163">
        <v>2</v>
      </c>
      <c r="M94" s="163">
        <v>20000</v>
      </c>
      <c r="N94" s="164"/>
      <c r="O94" s="163"/>
      <c r="P94" s="60"/>
    </row>
    <row r="95" spans="1:16" s="4" customFormat="1" ht="25.5" customHeight="1">
      <c r="A95" s="44">
        <v>88</v>
      </c>
      <c r="B95" s="114" t="s">
        <v>68</v>
      </c>
      <c r="C95" s="164">
        <v>60</v>
      </c>
      <c r="D95" s="163">
        <v>348</v>
      </c>
      <c r="E95" s="163">
        <v>294</v>
      </c>
      <c r="F95" s="163">
        <v>274</v>
      </c>
      <c r="G95" s="163">
        <v>78</v>
      </c>
      <c r="H95" s="163">
        <v>2</v>
      </c>
      <c r="I95" s="163">
        <v>4</v>
      </c>
      <c r="J95" s="163">
        <v>14</v>
      </c>
      <c r="K95" s="162">
        <v>114</v>
      </c>
      <c r="L95" s="163">
        <v>1</v>
      </c>
      <c r="M95" s="163">
        <v>159085</v>
      </c>
      <c r="N95" s="164"/>
      <c r="O95" s="163"/>
      <c r="P95" s="60"/>
    </row>
    <row r="96" spans="1:16" s="4" customFormat="1" ht="18" customHeight="1">
      <c r="A96" s="46">
        <v>89</v>
      </c>
      <c r="B96" s="115" t="s">
        <v>69</v>
      </c>
      <c r="C96" s="164">
        <v>2</v>
      </c>
      <c r="D96" s="163"/>
      <c r="E96" s="163">
        <v>1</v>
      </c>
      <c r="F96" s="163">
        <v>1</v>
      </c>
      <c r="G96" s="163">
        <v>1</v>
      </c>
      <c r="H96" s="163"/>
      <c r="I96" s="163"/>
      <c r="J96" s="163"/>
      <c r="K96" s="162">
        <v>1</v>
      </c>
      <c r="L96" s="163"/>
      <c r="M96" s="163"/>
      <c r="N96" s="164"/>
      <c r="O96" s="163"/>
      <c r="P96" s="61"/>
    </row>
    <row r="97" spans="1:16" s="4" customFormat="1" ht="27" customHeight="1">
      <c r="A97" s="44">
        <v>90</v>
      </c>
      <c r="B97" s="115" t="s">
        <v>70</v>
      </c>
      <c r="C97" s="164">
        <v>2</v>
      </c>
      <c r="D97" s="163">
        <v>6</v>
      </c>
      <c r="E97" s="163">
        <v>6</v>
      </c>
      <c r="F97" s="163">
        <v>5</v>
      </c>
      <c r="G97" s="163">
        <v>2</v>
      </c>
      <c r="H97" s="163"/>
      <c r="I97" s="163"/>
      <c r="J97" s="163">
        <v>1</v>
      </c>
      <c r="K97" s="162">
        <v>2</v>
      </c>
      <c r="L97" s="163"/>
      <c r="M97" s="163"/>
      <c r="N97" s="164"/>
      <c r="O97" s="163"/>
      <c r="P97" s="61"/>
    </row>
    <row r="98" spans="1:16" s="4" customFormat="1" ht="18.75" customHeight="1">
      <c r="A98" s="46">
        <v>91</v>
      </c>
      <c r="B98" s="115" t="s">
        <v>71</v>
      </c>
      <c r="C98" s="164">
        <v>2</v>
      </c>
      <c r="D98" s="163">
        <v>1</v>
      </c>
      <c r="E98" s="163">
        <v>2</v>
      </c>
      <c r="F98" s="163">
        <v>1</v>
      </c>
      <c r="G98" s="163">
        <v>1</v>
      </c>
      <c r="H98" s="163"/>
      <c r="I98" s="163">
        <v>1</v>
      </c>
      <c r="J98" s="163"/>
      <c r="K98" s="162">
        <v>1</v>
      </c>
      <c r="L98" s="163"/>
      <c r="M98" s="163"/>
      <c r="N98" s="164"/>
      <c r="O98" s="163"/>
      <c r="P98" s="61"/>
    </row>
    <row r="99" spans="1:16" s="4" customFormat="1" ht="15.75" customHeight="1">
      <c r="A99" s="44">
        <v>92</v>
      </c>
      <c r="B99" s="115" t="s">
        <v>72</v>
      </c>
      <c r="C99" s="164">
        <v>4</v>
      </c>
      <c r="D99" s="163">
        <v>127</v>
      </c>
      <c r="E99" s="163">
        <v>125</v>
      </c>
      <c r="F99" s="163">
        <v>124</v>
      </c>
      <c r="G99" s="163">
        <v>7</v>
      </c>
      <c r="H99" s="163">
        <v>1</v>
      </c>
      <c r="I99" s="163"/>
      <c r="J99" s="163"/>
      <c r="K99" s="162">
        <v>6</v>
      </c>
      <c r="L99" s="163"/>
      <c r="M99" s="163"/>
      <c r="N99" s="164"/>
      <c r="O99" s="163"/>
      <c r="P99" s="61"/>
    </row>
    <row r="100" spans="1:16" s="4" customFormat="1" ht="25.5" customHeight="1">
      <c r="A100" s="46">
        <v>93</v>
      </c>
      <c r="B100" s="114" t="s">
        <v>241</v>
      </c>
      <c r="C100" s="164">
        <v>5</v>
      </c>
      <c r="D100" s="163">
        <v>11</v>
      </c>
      <c r="E100" s="163">
        <v>13</v>
      </c>
      <c r="F100" s="163">
        <v>11</v>
      </c>
      <c r="G100" s="163">
        <v>10</v>
      </c>
      <c r="H100" s="163">
        <v>1</v>
      </c>
      <c r="I100" s="163"/>
      <c r="J100" s="163">
        <v>1</v>
      </c>
      <c r="K100" s="162">
        <v>3</v>
      </c>
      <c r="L100" s="163"/>
      <c r="M100" s="163">
        <v>10710</v>
      </c>
      <c r="N100" s="164">
        <v>10710</v>
      </c>
      <c r="O100" s="163"/>
      <c r="P100" s="61"/>
    </row>
    <row r="101" spans="1:16" s="4" customFormat="1" ht="18.75" customHeight="1">
      <c r="A101" s="44">
        <v>94</v>
      </c>
      <c r="B101" s="115" t="s">
        <v>190</v>
      </c>
      <c r="C101" s="164">
        <v>2</v>
      </c>
      <c r="D101" s="163">
        <v>1</v>
      </c>
      <c r="E101" s="163">
        <v>2</v>
      </c>
      <c r="F101" s="163">
        <v>1</v>
      </c>
      <c r="G101" s="163"/>
      <c r="H101" s="163">
        <v>1</v>
      </c>
      <c r="I101" s="163"/>
      <c r="J101" s="163"/>
      <c r="K101" s="162">
        <v>1</v>
      </c>
      <c r="L101" s="163"/>
      <c r="M101" s="163"/>
      <c r="N101" s="164"/>
      <c r="O101" s="163"/>
      <c r="P101" s="61"/>
    </row>
    <row r="102" spans="1:16" s="4" customFormat="1" ht="18.75" customHeight="1">
      <c r="A102" s="46">
        <v>95</v>
      </c>
      <c r="B102" s="115" t="s">
        <v>191</v>
      </c>
      <c r="C102" s="164">
        <v>3</v>
      </c>
      <c r="D102" s="163">
        <v>10</v>
      </c>
      <c r="E102" s="163">
        <v>11</v>
      </c>
      <c r="F102" s="163">
        <v>10</v>
      </c>
      <c r="G102" s="163">
        <v>10</v>
      </c>
      <c r="H102" s="163"/>
      <c r="I102" s="163"/>
      <c r="J102" s="163">
        <v>1</v>
      </c>
      <c r="K102" s="162">
        <v>2</v>
      </c>
      <c r="L102" s="163"/>
      <c r="M102" s="163">
        <v>10710</v>
      </c>
      <c r="N102" s="164">
        <v>10710</v>
      </c>
      <c r="O102" s="163"/>
      <c r="P102" s="61"/>
    </row>
    <row r="103" spans="1:15" s="100" customFormat="1" ht="24.75" customHeight="1">
      <c r="A103" s="44">
        <v>96</v>
      </c>
      <c r="B103" s="116" t="s">
        <v>73</v>
      </c>
      <c r="C103" s="164">
        <v>44</v>
      </c>
      <c r="D103" s="163">
        <v>60</v>
      </c>
      <c r="E103" s="163">
        <v>63</v>
      </c>
      <c r="F103" s="163">
        <v>48</v>
      </c>
      <c r="G103" s="163">
        <v>43</v>
      </c>
      <c r="H103" s="163">
        <v>3</v>
      </c>
      <c r="I103" s="163">
        <v>2</v>
      </c>
      <c r="J103" s="163">
        <v>10</v>
      </c>
      <c r="K103" s="162">
        <v>41</v>
      </c>
      <c r="L103" s="163">
        <v>2</v>
      </c>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42</v>
      </c>
      <c r="D108" s="163">
        <v>48</v>
      </c>
      <c r="E108" s="163">
        <v>54</v>
      </c>
      <c r="F108" s="163">
        <v>42</v>
      </c>
      <c r="G108" s="163">
        <v>38</v>
      </c>
      <c r="H108" s="163">
        <v>1</v>
      </c>
      <c r="I108" s="163">
        <v>2</v>
      </c>
      <c r="J108" s="163">
        <v>9</v>
      </c>
      <c r="K108" s="162">
        <v>36</v>
      </c>
      <c r="L108" s="163">
        <v>2</v>
      </c>
      <c r="M108" s="163"/>
      <c r="N108" s="164"/>
      <c r="O108" s="163"/>
      <c r="P108" s="61"/>
    </row>
    <row r="109" spans="1:15" s="100" customFormat="1" ht="28.5" customHeight="1">
      <c r="A109" s="44">
        <v>102</v>
      </c>
      <c r="B109" s="116" t="s">
        <v>78</v>
      </c>
      <c r="C109" s="164">
        <v>21</v>
      </c>
      <c r="D109" s="163">
        <v>9</v>
      </c>
      <c r="E109" s="163">
        <v>16</v>
      </c>
      <c r="F109" s="163">
        <v>15</v>
      </c>
      <c r="G109" s="163">
        <v>14</v>
      </c>
      <c r="H109" s="163"/>
      <c r="I109" s="163"/>
      <c r="J109" s="163">
        <v>1</v>
      </c>
      <c r="K109" s="162">
        <v>14</v>
      </c>
      <c r="L109" s="163"/>
      <c r="M109" s="163">
        <v>97071</v>
      </c>
      <c r="N109" s="164">
        <v>14745</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v>12</v>
      </c>
      <c r="D111" s="163">
        <v>3</v>
      </c>
      <c r="E111" s="163">
        <v>7</v>
      </c>
      <c r="F111" s="163">
        <v>6</v>
      </c>
      <c r="G111" s="163">
        <v>6</v>
      </c>
      <c r="H111" s="163"/>
      <c r="I111" s="163"/>
      <c r="J111" s="163">
        <v>1</v>
      </c>
      <c r="K111" s="162">
        <v>8</v>
      </c>
      <c r="L111" s="163"/>
      <c r="M111" s="163">
        <v>14745</v>
      </c>
      <c r="N111" s="164">
        <v>14745</v>
      </c>
      <c r="O111" s="163"/>
      <c r="P111" s="61"/>
      <c r="Q111" s="4"/>
      <c r="R111" s="4"/>
      <c r="S111" s="4"/>
    </row>
    <row r="112" spans="1:19" ht="19.5" customHeight="1">
      <c r="A112" s="46">
        <v>105</v>
      </c>
      <c r="B112" s="115" t="s">
        <v>81</v>
      </c>
      <c r="C112" s="164">
        <v>6</v>
      </c>
      <c r="D112" s="163">
        <v>5</v>
      </c>
      <c r="E112" s="163">
        <v>7</v>
      </c>
      <c r="F112" s="163">
        <v>7</v>
      </c>
      <c r="G112" s="163">
        <v>6</v>
      </c>
      <c r="H112" s="163"/>
      <c r="I112" s="163"/>
      <c r="J112" s="163"/>
      <c r="K112" s="162">
        <v>4</v>
      </c>
      <c r="L112" s="163"/>
      <c r="M112" s="163">
        <v>82326</v>
      </c>
      <c r="N112" s="164"/>
      <c r="O112" s="163"/>
      <c r="P112" s="61"/>
      <c r="Q112" s="4"/>
      <c r="R112" s="4"/>
      <c r="S112" s="4"/>
    </row>
    <row r="113" spans="1:19" s="101" customFormat="1" ht="19.5" customHeight="1">
      <c r="A113" s="44">
        <v>106</v>
      </c>
      <c r="B113" s="116" t="s">
        <v>82</v>
      </c>
      <c r="C113" s="164">
        <v>4</v>
      </c>
      <c r="D113" s="163">
        <v>3</v>
      </c>
      <c r="E113" s="163">
        <v>2</v>
      </c>
      <c r="F113" s="163"/>
      <c r="G113" s="163"/>
      <c r="H113" s="163"/>
      <c r="I113" s="163">
        <v>1</v>
      </c>
      <c r="J113" s="163">
        <v>1</v>
      </c>
      <c r="K113" s="162">
        <v>5</v>
      </c>
      <c r="L113" s="163"/>
      <c r="M113" s="163"/>
      <c r="N113" s="164"/>
      <c r="O113" s="163"/>
      <c r="P113" s="100"/>
      <c r="Q113" s="100"/>
      <c r="R113" s="100"/>
      <c r="S113" s="100"/>
    </row>
    <row r="114" spans="1:19" s="101" customFormat="1" ht="30.75" customHeight="1">
      <c r="A114" s="46">
        <v>107</v>
      </c>
      <c r="B114" s="117" t="s">
        <v>222</v>
      </c>
      <c r="C114" s="164">
        <f>SUM(C8,C9,C12,C29,C30,C43,C49,C52,C79,C88,C103,C109,C113)</f>
        <v>1228</v>
      </c>
      <c r="D114" s="164">
        <f aca="true" t="shared" si="0" ref="D114:O114">SUM(D8,D9,D12,D29,D30,D43,D49,D52,D79,D88,D103,D109,D113)</f>
        <v>1851</v>
      </c>
      <c r="E114" s="164">
        <f t="shared" si="0"/>
        <v>1758</v>
      </c>
      <c r="F114" s="164">
        <f t="shared" si="0"/>
        <v>1479</v>
      </c>
      <c r="G114" s="164">
        <f t="shared" si="0"/>
        <v>945</v>
      </c>
      <c r="H114" s="164">
        <f t="shared" si="0"/>
        <v>38</v>
      </c>
      <c r="I114" s="164">
        <f t="shared" si="0"/>
        <v>33</v>
      </c>
      <c r="J114" s="164">
        <f t="shared" si="0"/>
        <v>208</v>
      </c>
      <c r="K114" s="164">
        <f t="shared" si="0"/>
        <v>1321</v>
      </c>
      <c r="L114" s="164">
        <f t="shared" si="0"/>
        <v>40</v>
      </c>
      <c r="M114" s="164">
        <f t="shared" si="0"/>
        <v>589274</v>
      </c>
      <c r="N114" s="164">
        <f t="shared" si="0"/>
        <v>25455</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&amp;LC2739A68&amp;CФорма № Зведений- 2-А, Підрозділ: ТУ ДСА України в Львiвській областi,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11</v>
      </c>
      <c r="F10" s="157">
        <v>6</v>
      </c>
      <c r="G10" s="158"/>
      <c r="H10" s="158"/>
      <c r="I10" s="159">
        <v>3</v>
      </c>
      <c r="J10" s="159"/>
      <c r="K10" s="159">
        <v>2</v>
      </c>
      <c r="L10" s="159">
        <v>1</v>
      </c>
      <c r="M10" s="159">
        <v>1</v>
      </c>
      <c r="N10" s="159"/>
      <c r="O10" s="160">
        <v>8</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1</v>
      </c>
      <c r="F13" s="157"/>
      <c r="G13" s="158"/>
      <c r="H13" s="158"/>
      <c r="I13" s="159">
        <v>1</v>
      </c>
      <c r="J13" s="159"/>
      <c r="K13" s="159">
        <v>1</v>
      </c>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12</v>
      </c>
      <c r="F15" s="161">
        <f>SUM(F10:F14)</f>
        <v>6</v>
      </c>
      <c r="G15" s="161">
        <f>SUM(G10:G14)</f>
        <v>0</v>
      </c>
      <c r="H15" s="161">
        <f>SUM(H10:H14)</f>
        <v>0</v>
      </c>
      <c r="I15" s="161">
        <f aca="true" t="shared" si="0" ref="I15:O15">SUM(I10:I14)</f>
        <v>4</v>
      </c>
      <c r="J15" s="161">
        <f t="shared" si="0"/>
        <v>0</v>
      </c>
      <c r="K15" s="161">
        <f t="shared" si="0"/>
        <v>3</v>
      </c>
      <c r="L15" s="161">
        <f t="shared" si="0"/>
        <v>1</v>
      </c>
      <c r="M15" s="161">
        <f t="shared" si="0"/>
        <v>1</v>
      </c>
      <c r="N15" s="161">
        <f t="shared" si="0"/>
        <v>0</v>
      </c>
      <c r="O15" s="161">
        <f t="shared" si="0"/>
        <v>8</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&amp;LC2739A68&amp;CФорма № Зведений- 2-А, Підрозділ: ТУ ДСА України в Львiвській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517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91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9</v>
      </c>
      <c r="L7" s="33"/>
      <c r="M7" s="23"/>
      <c r="N7" s="20"/>
      <c r="O7" s="20"/>
      <c r="P7" s="20"/>
    </row>
    <row r="8" spans="1:16" s="10" customFormat="1" ht="16.5" customHeight="1">
      <c r="A8" s="2">
        <f>A7+1</f>
        <v>4</v>
      </c>
      <c r="B8" s="266"/>
      <c r="C8" s="297"/>
      <c r="D8" s="298"/>
      <c r="E8" s="292" t="s">
        <v>123</v>
      </c>
      <c r="F8" s="293"/>
      <c r="G8" s="293"/>
      <c r="H8" s="293"/>
      <c r="I8" s="293"/>
      <c r="J8" s="294"/>
      <c r="K8" s="155">
        <v>82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18</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67</v>
      </c>
      <c r="L11" s="33"/>
      <c r="M11" s="23"/>
      <c r="N11" s="20"/>
      <c r="O11" s="20"/>
      <c r="P11" s="20"/>
    </row>
    <row r="12" spans="1:16" s="10" customFormat="1" ht="15" customHeight="1">
      <c r="A12" s="2">
        <f>A11+1</f>
        <v>8</v>
      </c>
      <c r="B12" s="266"/>
      <c r="C12" s="262" t="s">
        <v>111</v>
      </c>
      <c r="D12" s="263"/>
      <c r="E12" s="263"/>
      <c r="F12" s="263"/>
      <c r="G12" s="263"/>
      <c r="H12" s="263"/>
      <c r="I12" s="263"/>
      <c r="J12" s="264"/>
      <c r="K12" s="155">
        <v>41</v>
      </c>
      <c r="L12" s="33"/>
      <c r="M12" s="23"/>
      <c r="N12" s="20"/>
      <c r="O12" s="20"/>
      <c r="P12" s="20"/>
    </row>
    <row r="13" spans="1:19" s="10" customFormat="1" ht="18.75" customHeight="1">
      <c r="A13" s="2">
        <f>A12+1</f>
        <v>9</v>
      </c>
      <c r="B13" s="266"/>
      <c r="C13" s="262" t="s">
        <v>108</v>
      </c>
      <c r="D13" s="263"/>
      <c r="E13" s="263"/>
      <c r="F13" s="263"/>
      <c r="G13" s="263"/>
      <c r="H13" s="263"/>
      <c r="I13" s="263"/>
      <c r="J13" s="264"/>
      <c r="K13" s="155">
        <v>31</v>
      </c>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150</v>
      </c>
      <c r="L15" s="33"/>
      <c r="M15" s="23"/>
      <c r="N15" s="20"/>
      <c r="O15" s="20"/>
      <c r="P15" s="20"/>
    </row>
    <row r="16" spans="1:16" s="10" customFormat="1" ht="20.25" customHeight="1">
      <c r="A16" s="2">
        <v>12</v>
      </c>
      <c r="B16" s="284"/>
      <c r="C16" s="259" t="s">
        <v>129</v>
      </c>
      <c r="D16" s="260"/>
      <c r="E16" s="260"/>
      <c r="F16" s="260"/>
      <c r="G16" s="260"/>
      <c r="H16" s="260"/>
      <c r="I16" s="260"/>
      <c r="J16" s="261"/>
      <c r="K16" s="156">
        <v>208</v>
      </c>
      <c r="L16" s="33"/>
      <c r="M16" s="23"/>
      <c r="N16" s="20"/>
      <c r="O16" s="20"/>
      <c r="P16" s="20"/>
    </row>
    <row r="17" spans="1:16" s="10" customFormat="1" ht="22.5" customHeight="1">
      <c r="A17" s="2">
        <v>13</v>
      </c>
      <c r="B17" s="284"/>
      <c r="C17" s="300" t="s">
        <v>145</v>
      </c>
      <c r="D17" s="301"/>
      <c r="E17" s="301"/>
      <c r="F17" s="301"/>
      <c r="G17" s="301"/>
      <c r="H17" s="301"/>
      <c r="I17" s="301"/>
      <c r="J17" s="302"/>
      <c r="K17" s="156">
        <v>1171</v>
      </c>
      <c r="L17" s="33"/>
      <c r="M17" s="23"/>
      <c r="N17" s="20"/>
      <c r="O17" s="20"/>
      <c r="P17" s="20"/>
    </row>
    <row r="18" spans="1:16" s="10" customFormat="1" ht="14.25" customHeight="1">
      <c r="A18" s="2">
        <v>14</v>
      </c>
      <c r="B18" s="269" t="s">
        <v>127</v>
      </c>
      <c r="C18" s="270"/>
      <c r="D18" s="270"/>
      <c r="E18" s="270"/>
      <c r="F18" s="270"/>
      <c r="G18" s="270"/>
      <c r="H18" s="270"/>
      <c r="I18" s="270"/>
      <c r="J18" s="271"/>
      <c r="K18" s="157">
        <v>19</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29</v>
      </c>
      <c r="L25" s="34"/>
      <c r="M25" s="24"/>
      <c r="N25" s="20"/>
      <c r="O25" s="20"/>
      <c r="P25" s="20"/>
    </row>
    <row r="26" spans="1:16" s="10" customFormat="1" ht="18.75" customHeight="1">
      <c r="A26" s="2">
        <v>22</v>
      </c>
      <c r="B26" s="269" t="s">
        <v>131</v>
      </c>
      <c r="C26" s="270"/>
      <c r="D26" s="270"/>
      <c r="E26" s="270"/>
      <c r="F26" s="270"/>
      <c r="G26" s="270"/>
      <c r="H26" s="270"/>
      <c r="I26" s="270"/>
      <c r="J26" s="271"/>
      <c r="K26" s="157">
        <v>197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&amp;LC2739A68&amp;CФорма № Зведений- 2-А, Підрозділ: ТУ ДСА України в Львiвській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25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&amp;LC2739A68&amp;C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2015-12-10T14:23:53Z</cp:lastPrinted>
  <dcterms:created xsi:type="dcterms:W3CDTF">2015-09-09T11:49:13Z</dcterms:created>
  <dcterms:modified xsi:type="dcterms:W3CDTF">2017-08-14T07:08:37Z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Зведений- 2-А_10013_2.2017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C2739A68</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